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P:\Reward, Engagement and Policy\Pension Specialists\Processes and Forms\"/>
    </mc:Choice>
  </mc:AlternateContent>
  <xr:revisionPtr revIDLastSave="0" documentId="13_ncr:1_{188E8FF6-EFCB-4C54-8672-1EB83B0E6C63}" xr6:coauthVersionLast="41" xr6:coauthVersionMax="41" xr10:uidLastSave="{00000000-0000-0000-0000-000000000000}"/>
  <workbookProtection lockStructure="1"/>
  <bookViews>
    <workbookView showSheetTabs="0" xWindow="28680" yWindow="-120" windowWidth="29040" windowHeight="17640" autoFilterDateGrouping="0" xr2:uid="{00000000-000D-0000-FFFF-FFFF00000000}"/>
  </bookViews>
  <sheets>
    <sheet name="Sheet1" sheetId="1" r:id="rId1"/>
  </sheets>
  <definedNames>
    <definedName name="_xlnm.Print_Area" localSheetId="0">Sheet1!$A$1:$X$81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D23" i="1" l="1"/>
  <c r="B29" i="1"/>
  <c r="B16" i="1" l="1"/>
  <c r="Q78" i="1"/>
  <c r="P68" i="1"/>
  <c r="X64" i="1"/>
  <c r="X62" i="1"/>
  <c r="X60" i="1"/>
  <c r="X58" i="1"/>
  <c r="B65" i="1" l="1"/>
  <c r="B44" i="1"/>
  <c r="N46" i="1" l="1"/>
  <c r="AD46" i="1" s="1"/>
  <c r="A43" i="1"/>
  <c r="P28" i="1"/>
  <c r="O50" i="1"/>
  <c r="M41" i="1"/>
  <c r="B27" i="1"/>
  <c r="AD50" i="1"/>
  <c r="B51" i="1" s="1"/>
  <c r="O43" i="1"/>
  <c r="AD45" i="1"/>
  <c r="B47" i="1" s="1"/>
  <c r="P45" i="1"/>
  <c r="I46" i="1"/>
  <c r="I45" i="1"/>
  <c r="P38" i="1"/>
  <c r="I28" i="1"/>
  <c r="P26" i="1"/>
  <c r="I26" i="1"/>
  <c r="P23" i="1"/>
  <c r="P20" i="1"/>
  <c r="P46" i="1" l="1"/>
  <c r="A36" i="1"/>
  <c r="A18" i="1"/>
  <c r="B25" i="1"/>
  <c r="AD20" i="1"/>
  <c r="AE38" i="1" s="1"/>
  <c r="AE20" i="1" l="1"/>
  <c r="B22" i="1" s="1"/>
  <c r="B40" i="1" l="1"/>
</calcChain>
</file>

<file path=xl/sharedStrings.xml><?xml version="1.0" encoding="utf-8"?>
<sst xmlns="http://schemas.openxmlformats.org/spreadsheetml/2006/main" count="49" uniqueCount="48">
  <si>
    <t>Partial Or Flexible Retirement Request</t>
  </si>
  <si>
    <t>Section A - to be completed by staff member requesting retirement option</t>
  </si>
  <si>
    <t>College email address:</t>
  </si>
  <si>
    <t>(must be at least one whole calendar month between date of retirement and date of return)</t>
  </si>
  <si>
    <t>Preferred working hours per week:</t>
  </si>
  <si>
    <t>Do you intend to return to the same role?</t>
  </si>
  <si>
    <t>If No, please provide details of the role you will request to return to:</t>
  </si>
  <si>
    <t>Preferred working pattern:</t>
  </si>
  <si>
    <t>(eg daily working times, number of days per week)</t>
  </si>
  <si>
    <t>What effect, if any you think the proposed change will have on your department/division and on your colleagues?</t>
  </si>
  <si>
    <t>How, in your opinion, might any effect you have stated above be dealt with?</t>
  </si>
  <si>
    <t>As far as you can tell, why/how is your preferred working pattern, as given above, compatible with the needs of you department/division?</t>
  </si>
  <si>
    <t>Proposed date of partial retirement:</t>
  </si>
  <si>
    <t>Proposed date of return to work:</t>
  </si>
  <si>
    <t>Proposed hours per week:</t>
  </si>
  <si>
    <t>College Identifier (CID):</t>
  </si>
  <si>
    <t>Title:</t>
  </si>
  <si>
    <t>Surname:</t>
  </si>
  <si>
    <t>First name(s):</t>
  </si>
  <si>
    <t>Yes/No:</t>
  </si>
  <si>
    <t>Partial/Flexible:</t>
  </si>
  <si>
    <t>Proposed flexible retirement date:</t>
  </si>
  <si>
    <t>First or Second Flexible Retirement:</t>
  </si>
  <si>
    <t>If Partial - please complete Section B1
If Flexible - please complete Section B2</t>
  </si>
  <si>
    <t>Partial</t>
  </si>
  <si>
    <t>Flexible</t>
  </si>
  <si>
    <t>Type of retirement</t>
  </si>
  <si>
    <t>Name:</t>
  </si>
  <si>
    <t>Date:</t>
  </si>
  <si>
    <t>Request approved/not approved:</t>
  </si>
  <si>
    <t>Line manager/Head of Department Signature:</t>
  </si>
  <si>
    <t>(if approved, partial retirement would take effect 3 months after the approval date, to allow pension processing)</t>
  </si>
  <si>
    <t>Once all sections have been completed, please forward this form to your local HR representative for information</t>
  </si>
  <si>
    <t>Department/Division:</t>
  </si>
  <si>
    <t>Percentage of pension benefits to be taken on this occasion:
(in addition to any amount already taken)</t>
  </si>
  <si>
    <t>Current hours per week:</t>
  </si>
  <si>
    <t>(if approved, flexible retirement would take effect 3 months after the approval date, to allow pension processing, furthermore USS will not accept a Flexible Retirement request that is not made more than 2 months prior to the retirement date)</t>
  </si>
  <si>
    <t>Proposed new hours per week:</t>
  </si>
  <si>
    <t>Section C - to be completed by member of staff</t>
  </si>
  <si>
    <t>Section D - To be completed by line-manager or Head of Department</t>
  </si>
  <si>
    <t>Reasons not approved/Comments:</t>
  </si>
  <si>
    <t>Proposed duration of new contract:</t>
  </si>
  <si>
    <t>Please provide brief details of your request and how you consider it may be accomodated within your department/division</t>
  </si>
  <si>
    <t>How will you re-organise your workload to enable you to reduce your hours?</t>
  </si>
  <si>
    <t>Once all sections have been completed, please forward this form to your line manager for consideration and copy to your Head of Department, Departmental Operations Manager and your local HR Representative for information. They may wish to meet with you to discuss your request.</t>
  </si>
  <si>
    <t>Please consult the College's Retirement Options webpage before completing this form</t>
  </si>
  <si>
    <t>I wish to request Flexible/Partial Retirement as set out above and confirm that I have read the Retirement Options webpage and the information given is, to the best of my knowledge, true.</t>
  </si>
  <si>
    <t>Please note that you can only take flexible retirement twice, if this is your third retirement you need to take full retirement and must complete the 'Leaver' form instead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</si>
</sst>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11"/>
      <color theme="1"/>
      <name val="Calibri"/>
      <family val="2"/>
      <scheme val="minor"/>
    </font>
    <font>
      <b/>
      <sz val="11"/>
      <color theme="1"/>
      <name val="Calibri"/>
      <family val="2"/>
      <scheme val="minor"/>
    </font>
    <font>
      <sz val="22"/>
      <color theme="1"/>
      <name val="Arial"/>
      <family val="2"/>
    </font>
    <font>
      <sz val="11"/>
      <color theme="1"/>
      <name val="Arial"/>
      <family val="2"/>
    </font>
    <font>
      <b/>
      <sz val="11"/>
      <color theme="1"/>
      <name val="Arial"/>
      <family val="2"/>
    </font>
    <font>
      <i/>
      <sz val="11"/>
      <color theme="1"/>
      <name val="Arial"/>
      <family val="2"/>
    </font>
    <font>
      <b/>
      <i/>
      <sz val="11"/>
      <color rgb="FFC00000"/>
      <name val="Arial"/>
      <family val="2"/>
    </font>
    <font>
      <sz val="11"/>
      <color rgb="FFC00000"/>
      <name val="Arial"/>
      <family val="2"/>
    </font>
    <font>
      <i/>
      <sz val="11"/>
      <color rgb="FFC00000"/>
      <name val="Arial"/>
      <family val="2"/>
    </font>
    <font>
      <sz val="16"/>
      <color rgb="FFC00000"/>
      <name val="Arial"/>
      <family val="2"/>
    </font>
    <font>
      <b/>
      <sz val="12"/>
      <color rgb="FFC00000"/>
      <name val="Arial"/>
      <family val="2"/>
    </font>
  </fonts>
  <fills count="4">
    <fill>
      <patternFill patternType="none"/>
    </fill>
    <fill>
      <patternFill patternType="gray125"/>
    </fill>
    <fill>
      <patternFill patternType="solid">
        <fgColor theme="2"/>
        <bgColor indexed="64"/>
      </patternFill>
    </fill>
    <fill>
      <patternFill patternType="solid">
        <fgColor theme="0"/>
        <bgColor indexed="64"/>
      </patternFill>
    </fill>
  </fills>
  <borders count="13">
    <border>
      <left/>
      <right/>
      <top/>
      <bottom/>
      <diagonal/>
    </border>
    <border>
      <left/>
      <right/>
      <top style="thin">
        <color indexed="64"/>
      </top>
      <bottom/>
      <diagonal/>
    </border>
    <border>
      <left style="thick">
        <color theme="0"/>
      </left>
      <right style="thick">
        <color theme="0"/>
      </right>
      <top style="thick">
        <color theme="0"/>
      </top>
      <bottom style="thick">
        <color theme="0"/>
      </bottom>
      <diagonal/>
    </border>
    <border>
      <left style="thick">
        <color theme="0"/>
      </left>
      <right/>
      <top/>
      <bottom style="thick">
        <color theme="0"/>
      </bottom>
      <diagonal/>
    </border>
    <border>
      <left/>
      <right/>
      <top/>
      <bottom style="thick">
        <color theme="0"/>
      </bottom>
      <diagonal/>
    </border>
    <border>
      <left/>
      <right style="thick">
        <color theme="0"/>
      </right>
      <top/>
      <bottom style="thick">
        <color theme="0"/>
      </bottom>
      <diagonal/>
    </border>
    <border>
      <left style="thick">
        <color theme="0"/>
      </left>
      <right/>
      <top style="thick">
        <color theme="0"/>
      </top>
      <bottom/>
      <diagonal/>
    </border>
    <border>
      <left/>
      <right/>
      <top style="thick">
        <color theme="0"/>
      </top>
      <bottom/>
      <diagonal/>
    </border>
    <border>
      <left/>
      <right style="thick">
        <color theme="0"/>
      </right>
      <top style="thick">
        <color theme="0"/>
      </top>
      <bottom/>
      <diagonal/>
    </border>
    <border>
      <left/>
      <right style="thick">
        <color theme="0"/>
      </right>
      <top/>
      <bottom/>
      <diagonal/>
    </border>
    <border>
      <left style="thick">
        <color theme="0"/>
      </left>
      <right/>
      <top style="thick">
        <color theme="0"/>
      </top>
      <bottom style="thick">
        <color theme="0"/>
      </bottom>
      <diagonal/>
    </border>
    <border>
      <left/>
      <right/>
      <top style="thick">
        <color theme="0"/>
      </top>
      <bottom style="thick">
        <color theme="0"/>
      </bottom>
      <diagonal/>
    </border>
    <border>
      <left/>
      <right style="thick">
        <color theme="0"/>
      </right>
      <top style="thick">
        <color theme="0"/>
      </top>
      <bottom style="thick">
        <color theme="0"/>
      </bottom>
      <diagonal/>
    </border>
  </borders>
  <cellStyleXfs count="2">
    <xf numFmtId="0" fontId="0" fillId="0" borderId="0"/>
    <xf numFmtId="9" fontId="1" fillId="0" borderId="0" applyFont="0" applyFill="0" applyBorder="0" applyAlignment="0" applyProtection="0"/>
  </cellStyleXfs>
  <cellXfs count="79">
    <xf numFmtId="0" fontId="0" fillId="0" borderId="0" xfId="0"/>
    <xf numFmtId="0" fontId="0" fillId="0" borderId="0" xfId="0" applyProtection="1"/>
    <xf numFmtId="0" fontId="4" fillId="0" borderId="0" xfId="0" applyFont="1" applyProtection="1"/>
    <xf numFmtId="0" fontId="0" fillId="0" borderId="0" xfId="0" applyAlignment="1" applyProtection="1"/>
    <xf numFmtId="0" fontId="4" fillId="0" borderId="0" xfId="0" applyFont="1" applyAlignment="1" applyProtection="1"/>
    <xf numFmtId="0" fontId="4" fillId="0" borderId="0" xfId="0" applyFont="1" applyAlignment="1" applyProtection="1">
      <alignment horizontal="right"/>
    </xf>
    <xf numFmtId="0" fontId="4" fillId="0" borderId="0" xfId="0" applyFont="1" applyAlignment="1" applyProtection="1">
      <alignment vertical="center"/>
    </xf>
    <xf numFmtId="0" fontId="0" fillId="0" borderId="0" xfId="0" quotePrefix="1" applyAlignment="1" applyProtection="1"/>
    <xf numFmtId="14" fontId="0" fillId="0" borderId="0" xfId="0" applyNumberFormat="1" applyAlignment="1" applyProtection="1"/>
    <xf numFmtId="0" fontId="6" fillId="0" borderId="0" xfId="0" applyFont="1" applyAlignment="1" applyProtection="1">
      <alignment horizontal="left" vertical="center"/>
    </xf>
    <xf numFmtId="0" fontId="4" fillId="0" borderId="0" xfId="0" applyFont="1" applyBorder="1" applyAlignment="1" applyProtection="1">
      <alignment horizontal="center"/>
    </xf>
    <xf numFmtId="0" fontId="0" fillId="0" borderId="0" xfId="0" applyAlignment="1" applyProtection="1">
      <alignment vertical="center"/>
    </xf>
    <xf numFmtId="0" fontId="4" fillId="0" borderId="0" xfId="0" applyFont="1" applyAlignment="1" applyProtection="1">
      <alignment horizontal="right" vertical="center"/>
    </xf>
    <xf numFmtId="0" fontId="4" fillId="0" borderId="0" xfId="0" applyFont="1" applyAlignment="1" applyProtection="1">
      <alignment horizontal="left"/>
    </xf>
    <xf numFmtId="0" fontId="4" fillId="0" borderId="0" xfId="0" applyFont="1" applyAlignment="1" applyProtection="1">
      <alignment horizontal="center" vertical="center" wrapText="1"/>
    </xf>
    <xf numFmtId="9" fontId="0" fillId="0" borderId="0" xfId="0" applyNumberFormat="1" applyAlignment="1" applyProtection="1"/>
    <xf numFmtId="0" fontId="0" fillId="0" borderId="0" xfId="0" applyAlignment="1" applyProtection="1">
      <alignment horizontal="left" wrapText="1"/>
    </xf>
    <xf numFmtId="0" fontId="2" fillId="0" borderId="1" xfId="0" applyFont="1" applyBorder="1" applyAlignment="1" applyProtection="1"/>
    <xf numFmtId="0" fontId="4" fillId="0" borderId="0" xfId="0" applyFont="1" applyAlignment="1" applyProtection="1">
      <alignment horizontal="right" vertical="center"/>
    </xf>
    <xf numFmtId="0" fontId="4" fillId="0" borderId="0" xfId="0" applyFont="1" applyAlignment="1" applyProtection="1"/>
    <xf numFmtId="0" fontId="10" fillId="0" borderId="0" xfId="0" applyFont="1" applyAlignment="1" applyProtection="1">
      <alignment vertical="top"/>
    </xf>
    <xf numFmtId="0" fontId="4" fillId="0" borderId="0" xfId="0" applyFont="1" applyAlignment="1" applyProtection="1">
      <alignment horizontal="right" vertical="center"/>
    </xf>
    <xf numFmtId="0" fontId="3" fillId="0" borderId="0" xfId="0" applyFont="1" applyAlignment="1" applyProtection="1">
      <alignment horizontal="center"/>
    </xf>
    <xf numFmtId="0" fontId="4" fillId="0" borderId="0" xfId="0" applyFont="1" applyAlignment="1" applyProtection="1"/>
    <xf numFmtId="0" fontId="5" fillId="0" borderId="1" xfId="0" applyFont="1" applyBorder="1" applyAlignment="1" applyProtection="1"/>
    <xf numFmtId="0" fontId="5" fillId="0" borderId="1" xfId="0" applyFont="1" applyBorder="1" applyAlignment="1" applyProtection="1">
      <alignment wrapText="1"/>
    </xf>
    <xf numFmtId="0" fontId="4" fillId="0" borderId="0" xfId="0" applyFont="1" applyAlignment="1" applyProtection="1">
      <alignment horizontal="left" wrapText="1"/>
    </xf>
    <xf numFmtId="0" fontId="4" fillId="2" borderId="2" xfId="0" applyFont="1" applyFill="1" applyBorder="1" applyAlignment="1" applyProtection="1">
      <alignment horizontal="left" vertical="center"/>
      <protection locked="0"/>
    </xf>
    <xf numFmtId="0" fontId="5" fillId="0" borderId="0" xfId="0" applyFont="1" applyAlignment="1" applyProtection="1">
      <alignment horizontal="center" wrapText="1"/>
    </xf>
    <xf numFmtId="0" fontId="4" fillId="2" borderId="2" xfId="0" applyFont="1" applyFill="1" applyBorder="1" applyAlignment="1" applyProtection="1">
      <alignment horizontal="center"/>
      <protection locked="0"/>
    </xf>
    <xf numFmtId="14" fontId="4" fillId="2" borderId="2" xfId="0" applyNumberFormat="1" applyFont="1" applyFill="1" applyBorder="1" applyAlignment="1" applyProtection="1">
      <alignment horizontal="center"/>
      <protection locked="0"/>
    </xf>
    <xf numFmtId="0" fontId="4" fillId="0" borderId="0" xfId="0" applyFont="1" applyAlignment="1" applyProtection="1">
      <alignment horizontal="right" vertical="top"/>
    </xf>
    <xf numFmtId="0" fontId="4" fillId="0" borderId="0" xfId="0" applyFont="1" applyAlignment="1" applyProtection="1">
      <alignment horizontal="right"/>
    </xf>
    <xf numFmtId="0" fontId="4" fillId="0" borderId="9" xfId="0" applyFont="1" applyBorder="1" applyAlignment="1" applyProtection="1">
      <alignment horizontal="right"/>
    </xf>
    <xf numFmtId="0" fontId="4" fillId="2" borderId="3" xfId="0" applyFont="1" applyFill="1" applyBorder="1" applyAlignment="1" applyProtection="1">
      <alignment horizontal="left" wrapText="1"/>
      <protection locked="0"/>
    </xf>
    <xf numFmtId="0" fontId="4" fillId="2" borderId="4" xfId="0" applyFont="1" applyFill="1" applyBorder="1" applyAlignment="1" applyProtection="1">
      <alignment horizontal="left" wrapText="1"/>
      <protection locked="0"/>
    </xf>
    <xf numFmtId="0" fontId="4" fillId="2" borderId="5" xfId="0" applyFont="1" applyFill="1" applyBorder="1" applyAlignment="1" applyProtection="1">
      <alignment horizontal="left" wrapText="1"/>
      <protection locked="0"/>
    </xf>
    <xf numFmtId="0" fontId="5" fillId="0" borderId="1" xfId="0" applyFont="1" applyBorder="1" applyAlignment="1" applyProtection="1">
      <alignment horizontal="left"/>
    </xf>
    <xf numFmtId="0" fontId="4" fillId="2" borderId="6" xfId="0" applyFont="1" applyFill="1" applyBorder="1" applyAlignment="1" applyProtection="1">
      <alignment horizontal="left" wrapText="1"/>
      <protection locked="0"/>
    </xf>
    <xf numFmtId="0" fontId="4" fillId="2" borderId="7" xfId="0" applyFont="1" applyFill="1" applyBorder="1" applyAlignment="1" applyProtection="1">
      <alignment horizontal="left" wrapText="1"/>
      <protection locked="0"/>
    </xf>
    <xf numFmtId="0" fontId="4" fillId="2" borderId="8" xfId="0" applyFont="1" applyFill="1" applyBorder="1" applyAlignment="1" applyProtection="1">
      <alignment horizontal="left" wrapText="1"/>
      <protection locked="0"/>
    </xf>
    <xf numFmtId="0" fontId="4" fillId="2" borderId="2" xfId="0" applyFont="1" applyFill="1" applyBorder="1" applyAlignment="1" applyProtection="1">
      <alignment horizontal="left" wrapText="1"/>
      <protection locked="0"/>
    </xf>
    <xf numFmtId="14" fontId="9" fillId="0" borderId="0" xfId="0" applyNumberFormat="1" applyFont="1" applyFill="1" applyBorder="1" applyAlignment="1" applyProtection="1">
      <alignment horizontal="left" vertical="center"/>
    </xf>
    <xf numFmtId="14" fontId="4" fillId="2" borderId="10" xfId="0" applyNumberFormat="1" applyFont="1" applyFill="1" applyBorder="1" applyAlignment="1" applyProtection="1">
      <alignment horizontal="left" wrapText="1"/>
      <protection locked="0"/>
    </xf>
    <xf numFmtId="0" fontId="4" fillId="2" borderId="0" xfId="0" applyFont="1" applyFill="1" applyBorder="1" applyAlignment="1" applyProtection="1">
      <alignment horizontal="left" vertical="top" wrapText="1"/>
      <protection locked="0"/>
    </xf>
    <xf numFmtId="0" fontId="4" fillId="0" borderId="0" xfId="0" applyFont="1" applyAlignment="1" applyProtection="1">
      <alignment horizontal="center" wrapText="1"/>
    </xf>
    <xf numFmtId="0" fontId="7" fillId="0" borderId="0" xfId="0" applyFont="1" applyAlignment="1" applyProtection="1">
      <alignment horizontal="center" vertical="center" wrapText="1"/>
    </xf>
    <xf numFmtId="0" fontId="7" fillId="0" borderId="0" xfId="0" applyFont="1" applyAlignment="1" applyProtection="1">
      <alignment horizontal="center" vertical="top" wrapText="1"/>
    </xf>
    <xf numFmtId="0" fontId="4" fillId="0" borderId="0" xfId="0" applyFont="1" applyAlignment="1" applyProtection="1">
      <alignment horizontal="right" vertical="center" wrapText="1"/>
    </xf>
    <xf numFmtId="0" fontId="4" fillId="2" borderId="0" xfId="0" applyFont="1" applyFill="1" applyBorder="1" applyAlignment="1" applyProtection="1">
      <alignment horizontal="center" vertical="center"/>
      <protection locked="0"/>
    </xf>
    <xf numFmtId="14" fontId="4" fillId="2" borderId="0" xfId="0" applyNumberFormat="1"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4" fillId="2" borderId="3" xfId="0" applyFont="1" applyFill="1" applyBorder="1" applyAlignment="1" applyProtection="1">
      <alignment horizontal="center" vertical="center"/>
      <protection locked="0"/>
    </xf>
    <xf numFmtId="0" fontId="4" fillId="2" borderId="4" xfId="0" applyFont="1" applyFill="1" applyBorder="1" applyAlignment="1" applyProtection="1">
      <alignment horizontal="center" vertical="center"/>
      <protection locked="0"/>
    </xf>
    <xf numFmtId="0" fontId="4" fillId="0" borderId="0" xfId="0" applyFont="1" applyBorder="1" applyAlignment="1" applyProtection="1">
      <alignment horizontal="left" vertical="center"/>
    </xf>
    <xf numFmtId="0" fontId="4" fillId="2" borderId="6" xfId="0" applyFont="1" applyFill="1" applyBorder="1" applyAlignment="1" applyProtection="1">
      <alignment horizontal="center"/>
      <protection locked="0"/>
    </xf>
    <xf numFmtId="0" fontId="4" fillId="2" borderId="7" xfId="0" applyFont="1" applyFill="1" applyBorder="1" applyAlignment="1" applyProtection="1">
      <alignment horizontal="center"/>
      <protection locked="0"/>
    </xf>
    <xf numFmtId="0" fontId="4" fillId="2" borderId="8" xfId="0" applyFont="1" applyFill="1" applyBorder="1" applyAlignment="1" applyProtection="1">
      <alignment horizontal="center"/>
      <protection locked="0"/>
    </xf>
    <xf numFmtId="0" fontId="6" fillId="0" borderId="0" xfId="0" applyFont="1" applyAlignment="1" applyProtection="1">
      <alignment horizontal="left" vertical="top"/>
    </xf>
    <xf numFmtId="0" fontId="4" fillId="2" borderId="6" xfId="0" applyFont="1" applyFill="1" applyBorder="1" applyAlignment="1" applyProtection="1">
      <alignment horizontal="center" vertical="center"/>
      <protection locked="0"/>
    </xf>
    <xf numFmtId="0" fontId="4" fillId="2" borderId="7" xfId="0" applyFont="1" applyFill="1" applyBorder="1" applyAlignment="1" applyProtection="1">
      <alignment horizontal="center" vertical="center"/>
      <protection locked="0"/>
    </xf>
    <xf numFmtId="0" fontId="4" fillId="2" borderId="8" xfId="0" applyFont="1" applyFill="1" applyBorder="1" applyAlignment="1" applyProtection="1">
      <alignment horizontal="center" vertical="center"/>
      <protection locked="0"/>
    </xf>
    <xf numFmtId="0" fontId="4" fillId="0" borderId="0" xfId="0" applyFont="1" applyAlignment="1" applyProtection="1">
      <alignment horizontal="left"/>
    </xf>
    <xf numFmtId="0" fontId="4" fillId="2" borderId="0" xfId="0" applyFont="1" applyFill="1" applyBorder="1" applyAlignment="1" applyProtection="1">
      <alignment horizontal="left" wrapText="1"/>
      <protection locked="0"/>
    </xf>
    <xf numFmtId="0" fontId="6" fillId="0" borderId="0" xfId="0" applyFont="1" applyAlignment="1" applyProtection="1">
      <alignment horizontal="center" vertical="center" wrapText="1"/>
    </xf>
    <xf numFmtId="0" fontId="4" fillId="0" borderId="0" xfId="0" applyFont="1" applyFill="1" applyBorder="1" applyAlignment="1" applyProtection="1">
      <alignment horizontal="center" vertical="center" wrapText="1"/>
    </xf>
    <xf numFmtId="0" fontId="4" fillId="0" borderId="0" xfId="0" applyFont="1" applyAlignment="1" applyProtection="1">
      <alignment horizontal="center" vertical="center"/>
    </xf>
    <xf numFmtId="0" fontId="4" fillId="0" borderId="0" xfId="0" applyFont="1" applyBorder="1" applyAlignment="1" applyProtection="1">
      <alignment horizontal="left" vertical="center" wrapText="1"/>
    </xf>
    <xf numFmtId="0" fontId="11" fillId="0" borderId="0" xfId="0" applyFont="1" applyAlignment="1">
      <alignment horizontal="center" vertical="center"/>
    </xf>
    <xf numFmtId="9" fontId="4" fillId="2" borderId="0" xfId="1" applyFont="1" applyFill="1" applyBorder="1" applyAlignment="1" applyProtection="1">
      <alignment horizontal="center" vertical="center"/>
      <protection locked="0"/>
    </xf>
    <xf numFmtId="9" fontId="8" fillId="0" borderId="0" xfId="1" applyFont="1" applyFill="1" applyBorder="1" applyAlignment="1" applyProtection="1">
      <alignment horizontal="left" vertical="center" wrapText="1"/>
    </xf>
    <xf numFmtId="0" fontId="4" fillId="0" borderId="0" xfId="0" applyFont="1" applyAlignment="1" applyProtection="1">
      <alignment horizontal="center" vertical="center" wrapText="1"/>
    </xf>
    <xf numFmtId="0" fontId="9" fillId="0" borderId="0" xfId="0" applyFont="1" applyAlignment="1" applyProtection="1">
      <alignment horizontal="left" vertical="center" wrapText="1"/>
    </xf>
    <xf numFmtId="0" fontId="0" fillId="0" borderId="0" xfId="0" applyBorder="1" applyAlignment="1" applyProtection="1">
      <alignment horizontal="center" vertical="center"/>
      <protection locked="0"/>
    </xf>
    <xf numFmtId="0" fontId="4" fillId="3" borderId="4" xfId="0" applyFont="1" applyFill="1" applyBorder="1" applyAlignment="1" applyProtection="1">
      <alignment horizontal="center" vertical="center"/>
    </xf>
    <xf numFmtId="0" fontId="4" fillId="0" borderId="0" xfId="0" applyFont="1" applyAlignment="1" applyProtection="1">
      <alignment horizontal="right" wrapText="1"/>
    </xf>
    <xf numFmtId="0" fontId="6" fillId="0" borderId="0" xfId="0" applyFont="1" applyAlignment="1" applyProtection="1">
      <alignment horizontal="left" vertical="center"/>
    </xf>
    <xf numFmtId="0" fontId="0" fillId="0" borderId="11" xfId="0" applyBorder="1" applyAlignment="1" applyProtection="1">
      <alignment horizontal="left" wrapText="1"/>
      <protection locked="0"/>
    </xf>
    <xf numFmtId="0" fontId="0" fillId="0" borderId="12" xfId="0" applyBorder="1" applyAlignment="1" applyProtection="1">
      <alignment horizontal="left" wrapText="1"/>
      <protection locked="0"/>
    </xf>
  </cellXfs>
  <cellStyles count="2">
    <cellStyle name="Normal" xfId="0" builtinId="0"/>
    <cellStyle name="Percent" xfId="1" builtinId="5"/>
  </cellStyles>
  <dxfs count="6">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val="0"/>
        <i/>
        <color rgb="FFC00000"/>
      </font>
    </dxf>
    <dxf>
      <font>
        <b val="0"/>
        <i/>
        <color rgb="FFC00000"/>
      </font>
    </dxf>
    <dxf>
      <font>
        <b val="0"/>
        <i/>
        <color rgb="FFC0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114300</xdr:rowOff>
    </xdr:from>
    <xdr:to>
      <xdr:col>6</xdr:col>
      <xdr:colOff>238125</xdr:colOff>
      <xdr:row>1</xdr:row>
      <xdr:rowOff>200025</xdr:rowOff>
    </xdr:to>
    <xdr:pic>
      <xdr:nvPicPr>
        <xdr:cNvPr id="7" name="Picture 6">
          <a:extLst>
            <a:ext uri="{FF2B5EF4-FFF2-40B4-BE49-F238E27FC236}">
              <a16:creationId xmlns:a16="http://schemas.microsoft.com/office/drawing/2014/main" id="{00000000-0008-0000-0000-000007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4325" y="114300"/>
          <a:ext cx="1809750" cy="47625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autoPageBreaks="0" fitToPage="1"/>
  </sheetPr>
  <dimension ref="A1:AE113"/>
  <sheetViews>
    <sheetView showGridLines="0" showRowColHeaders="0" tabSelected="1" zoomScaleNormal="100" workbookViewId="0">
      <selection activeCell="F8" sqref="F8:V8"/>
    </sheetView>
  </sheetViews>
  <sheetFormatPr defaultColWidth="0" defaultRowHeight="14.4" zeroHeight="1" x14ac:dyDescent="0.3"/>
  <cols>
    <col min="1" max="24" width="4.6640625" style="1" customWidth="1"/>
    <col min="25" max="26" width="1.88671875" style="1" hidden="1" customWidth="1"/>
    <col min="27" max="28" width="3.33203125" style="1" hidden="1" customWidth="1"/>
    <col min="29" max="29" width="11.33203125" style="1" hidden="1" customWidth="1"/>
    <col min="30" max="30" width="11.6640625" style="1" hidden="1" customWidth="1"/>
    <col min="31" max="31" width="10.6640625" style="1" hidden="1" customWidth="1"/>
    <col min="32" max="16384" width="4" style="1" hidden="1"/>
  </cols>
  <sheetData>
    <row r="1" spans="1:30" ht="30.75" customHeight="1" x14ac:dyDescent="0.3"/>
    <row r="2" spans="1:30" ht="51.75" customHeight="1" x14ac:dyDescent="0.45">
      <c r="A2" s="22" t="s">
        <v>0</v>
      </c>
      <c r="B2" s="22"/>
      <c r="C2" s="22"/>
      <c r="D2" s="22"/>
      <c r="E2" s="22"/>
      <c r="F2" s="22"/>
      <c r="G2" s="22"/>
      <c r="H2" s="22"/>
      <c r="I2" s="22"/>
      <c r="J2" s="22"/>
      <c r="K2" s="22"/>
      <c r="L2" s="22"/>
      <c r="M2" s="22"/>
      <c r="N2" s="22"/>
      <c r="O2" s="22"/>
      <c r="P2" s="22"/>
      <c r="Q2" s="22"/>
      <c r="R2" s="22"/>
      <c r="S2" s="22"/>
      <c r="T2" s="22"/>
      <c r="U2" s="22"/>
      <c r="V2" s="22"/>
      <c r="W2" s="22"/>
      <c r="X2" s="22"/>
    </row>
    <row r="3" spans="1:30" x14ac:dyDescent="0.3">
      <c r="A3" s="2"/>
      <c r="B3" s="2"/>
      <c r="C3" s="2"/>
      <c r="D3" s="2"/>
      <c r="E3" s="2"/>
      <c r="F3" s="2"/>
      <c r="G3" s="2"/>
      <c r="H3" s="2"/>
      <c r="I3" s="2"/>
      <c r="J3" s="2"/>
      <c r="K3" s="2"/>
      <c r="L3" s="2"/>
      <c r="M3" s="2"/>
      <c r="N3" s="2"/>
      <c r="O3" s="2"/>
      <c r="P3" s="2"/>
      <c r="Q3" s="2"/>
      <c r="R3" s="2"/>
      <c r="S3" s="2"/>
      <c r="T3" s="2"/>
      <c r="U3" s="2"/>
      <c r="V3" s="2"/>
      <c r="W3" s="2"/>
      <c r="X3" s="2"/>
    </row>
    <row r="4" spans="1:30" s="3" customFormat="1" x14ac:dyDescent="0.3">
      <c r="A4" s="23" t="s">
        <v>45</v>
      </c>
      <c r="B4" s="23"/>
      <c r="C4" s="23"/>
      <c r="D4" s="23"/>
      <c r="E4" s="23"/>
      <c r="F4" s="23"/>
      <c r="G4" s="23"/>
      <c r="H4" s="23"/>
      <c r="I4" s="23"/>
      <c r="J4" s="23"/>
      <c r="K4" s="23"/>
      <c r="L4" s="23"/>
      <c r="M4" s="23"/>
      <c r="N4" s="23"/>
      <c r="O4" s="23"/>
      <c r="P4" s="23"/>
      <c r="Q4" s="23"/>
      <c r="R4" s="23"/>
      <c r="S4" s="23"/>
      <c r="T4" s="23"/>
      <c r="U4" s="23"/>
      <c r="V4" s="23"/>
      <c r="W4" s="23"/>
      <c r="X4" s="23"/>
    </row>
    <row r="5" spans="1:30" s="3" customFormat="1" x14ac:dyDescent="0.3">
      <c r="A5" s="4"/>
      <c r="B5" s="4"/>
      <c r="C5" s="4"/>
      <c r="D5" s="4"/>
      <c r="E5" s="4"/>
      <c r="F5" s="4"/>
      <c r="G5" s="4"/>
      <c r="H5" s="4"/>
      <c r="I5" s="4"/>
      <c r="J5" s="4"/>
      <c r="K5" s="4"/>
      <c r="L5" s="4"/>
      <c r="M5" s="4"/>
      <c r="N5" s="4"/>
      <c r="O5" s="4"/>
      <c r="P5" s="4"/>
      <c r="Q5" s="4"/>
      <c r="R5" s="4"/>
      <c r="S5" s="4"/>
      <c r="T5" s="4"/>
      <c r="U5" s="4"/>
      <c r="V5" s="4"/>
      <c r="W5" s="4"/>
      <c r="X5" s="4"/>
    </row>
    <row r="6" spans="1:30" s="3" customFormat="1" x14ac:dyDescent="0.3">
      <c r="A6" s="24" t="s">
        <v>1</v>
      </c>
      <c r="B6" s="24"/>
      <c r="C6" s="24"/>
      <c r="D6" s="24"/>
      <c r="E6" s="24"/>
      <c r="F6" s="24"/>
      <c r="G6" s="24"/>
      <c r="H6" s="24"/>
      <c r="I6" s="24"/>
      <c r="J6" s="24"/>
      <c r="K6" s="24"/>
      <c r="L6" s="24"/>
      <c r="M6" s="24"/>
      <c r="N6" s="24"/>
      <c r="O6" s="24"/>
      <c r="P6" s="24"/>
      <c r="Q6" s="24"/>
      <c r="R6" s="24"/>
      <c r="S6" s="24"/>
      <c r="T6" s="24"/>
      <c r="U6" s="24"/>
      <c r="V6" s="24"/>
      <c r="W6" s="24"/>
      <c r="X6" s="24"/>
    </row>
    <row r="7" spans="1:30" s="3" customFormat="1" ht="15" thickBot="1" x14ac:dyDescent="0.35">
      <c r="A7" s="4"/>
      <c r="B7" s="4"/>
      <c r="C7" s="4"/>
      <c r="D7" s="4"/>
      <c r="E7" s="4"/>
      <c r="F7" s="4"/>
      <c r="G7" s="4"/>
      <c r="H7" s="4"/>
      <c r="I7" s="4"/>
      <c r="J7" s="4"/>
      <c r="K7" s="4"/>
      <c r="L7" s="4"/>
      <c r="M7" s="4"/>
      <c r="N7" s="4"/>
      <c r="O7" s="4"/>
      <c r="P7" s="4"/>
      <c r="Q7" s="4"/>
      <c r="R7" s="4"/>
      <c r="S7" s="4"/>
      <c r="T7" s="4"/>
      <c r="U7" s="4"/>
      <c r="V7" s="4"/>
      <c r="W7" s="4"/>
      <c r="X7" s="4"/>
    </row>
    <row r="8" spans="1:30" s="3" customFormat="1" ht="30" customHeight="1" thickTop="1" thickBot="1" x14ac:dyDescent="0.35">
      <c r="A8" s="21" t="s">
        <v>15</v>
      </c>
      <c r="B8" s="21"/>
      <c r="C8" s="21"/>
      <c r="D8" s="21"/>
      <c r="E8" s="21"/>
      <c r="F8" s="27"/>
      <c r="G8" s="27"/>
      <c r="H8" s="27"/>
      <c r="I8" s="27"/>
      <c r="J8" s="27"/>
      <c r="K8" s="27"/>
      <c r="L8" s="27"/>
      <c r="M8" s="27"/>
      <c r="N8" s="27"/>
      <c r="O8" s="27"/>
      <c r="P8" s="27"/>
      <c r="Q8" s="27"/>
      <c r="R8" s="27"/>
      <c r="S8" s="27"/>
      <c r="T8" s="27"/>
      <c r="U8" s="27"/>
      <c r="V8" s="27"/>
      <c r="W8" s="4"/>
      <c r="X8" s="4"/>
    </row>
    <row r="9" spans="1:30" s="3" customFormat="1" ht="30" customHeight="1" thickTop="1" thickBot="1" x14ac:dyDescent="0.35">
      <c r="A9" s="21" t="s">
        <v>16</v>
      </c>
      <c r="B9" s="21"/>
      <c r="C9" s="21"/>
      <c r="D9" s="21"/>
      <c r="E9" s="21"/>
      <c r="F9" s="27"/>
      <c r="G9" s="27"/>
      <c r="H9" s="27"/>
      <c r="I9" s="27"/>
      <c r="J9" s="27"/>
      <c r="K9" s="27"/>
      <c r="L9" s="27"/>
      <c r="M9" s="27"/>
      <c r="N9" s="27"/>
      <c r="O9" s="27"/>
      <c r="P9" s="27"/>
      <c r="Q9" s="27"/>
      <c r="R9" s="27"/>
      <c r="S9" s="27"/>
      <c r="T9" s="27"/>
      <c r="U9" s="27"/>
      <c r="V9" s="27"/>
      <c r="W9" s="4"/>
      <c r="X9" s="4"/>
    </row>
    <row r="10" spans="1:30" s="3" customFormat="1" ht="30" customHeight="1" thickTop="1" thickBot="1" x14ac:dyDescent="0.35">
      <c r="A10" s="21" t="s">
        <v>17</v>
      </c>
      <c r="B10" s="21"/>
      <c r="C10" s="21"/>
      <c r="D10" s="21"/>
      <c r="E10" s="21"/>
      <c r="F10" s="27"/>
      <c r="G10" s="27"/>
      <c r="H10" s="27"/>
      <c r="I10" s="27"/>
      <c r="J10" s="27"/>
      <c r="K10" s="27"/>
      <c r="L10" s="27"/>
      <c r="M10" s="27"/>
      <c r="N10" s="27"/>
      <c r="O10" s="27"/>
      <c r="P10" s="27"/>
      <c r="Q10" s="27"/>
      <c r="R10" s="27"/>
      <c r="S10" s="27"/>
      <c r="T10" s="27"/>
      <c r="U10" s="27"/>
      <c r="V10" s="27"/>
      <c r="W10" s="4"/>
      <c r="X10" s="4"/>
    </row>
    <row r="11" spans="1:30" s="3" customFormat="1" ht="30" customHeight="1" thickTop="1" thickBot="1" x14ac:dyDescent="0.35">
      <c r="A11" s="21" t="s">
        <v>18</v>
      </c>
      <c r="B11" s="21"/>
      <c r="C11" s="21"/>
      <c r="D11" s="21"/>
      <c r="E11" s="21"/>
      <c r="F11" s="27"/>
      <c r="G11" s="27"/>
      <c r="H11" s="27"/>
      <c r="I11" s="27"/>
      <c r="J11" s="27"/>
      <c r="K11" s="27"/>
      <c r="L11" s="27"/>
      <c r="M11" s="27"/>
      <c r="N11" s="27"/>
      <c r="O11" s="27"/>
      <c r="P11" s="27"/>
      <c r="Q11" s="27"/>
      <c r="R11" s="27"/>
      <c r="S11" s="27"/>
      <c r="T11" s="27"/>
      <c r="U11" s="27"/>
      <c r="V11" s="27"/>
      <c r="W11" s="4"/>
      <c r="X11" s="4"/>
    </row>
    <row r="12" spans="1:30" s="3" customFormat="1" ht="30" customHeight="1" thickTop="1" thickBot="1" x14ac:dyDescent="0.35">
      <c r="A12" s="21" t="s">
        <v>33</v>
      </c>
      <c r="B12" s="21"/>
      <c r="C12" s="21"/>
      <c r="D12" s="21"/>
      <c r="E12" s="21"/>
      <c r="F12" s="27"/>
      <c r="G12" s="27"/>
      <c r="H12" s="27"/>
      <c r="I12" s="27"/>
      <c r="J12" s="27"/>
      <c r="K12" s="27"/>
      <c r="L12" s="27"/>
      <c r="M12" s="27"/>
      <c r="N12" s="27"/>
      <c r="O12" s="27"/>
      <c r="P12" s="27"/>
      <c r="Q12" s="27"/>
      <c r="R12" s="27"/>
      <c r="S12" s="27"/>
      <c r="T12" s="27"/>
      <c r="U12" s="27"/>
      <c r="V12" s="27"/>
      <c r="W12" s="4"/>
      <c r="X12" s="4"/>
      <c r="AD12" s="3" t="s">
        <v>24</v>
      </c>
    </row>
    <row r="13" spans="1:30" s="3" customFormat="1" ht="30" customHeight="1" thickTop="1" thickBot="1" x14ac:dyDescent="0.35">
      <c r="A13" s="21" t="s">
        <v>2</v>
      </c>
      <c r="B13" s="21"/>
      <c r="C13" s="21"/>
      <c r="D13" s="21"/>
      <c r="E13" s="21"/>
      <c r="F13" s="27"/>
      <c r="G13" s="27"/>
      <c r="H13" s="27"/>
      <c r="I13" s="27"/>
      <c r="J13" s="27"/>
      <c r="K13" s="27"/>
      <c r="L13" s="27"/>
      <c r="M13" s="27"/>
      <c r="N13" s="27"/>
      <c r="O13" s="27"/>
      <c r="P13" s="27"/>
      <c r="Q13" s="27"/>
      <c r="R13" s="27"/>
      <c r="S13" s="27"/>
      <c r="T13" s="27"/>
      <c r="U13" s="27"/>
      <c r="V13" s="27"/>
      <c r="W13" s="4"/>
      <c r="X13" s="4"/>
      <c r="AD13" s="3" t="s">
        <v>25</v>
      </c>
    </row>
    <row r="14" spans="1:30" s="3" customFormat="1" ht="15" thickTop="1" x14ac:dyDescent="0.3">
      <c r="A14" s="5"/>
      <c r="B14" s="5"/>
      <c r="C14" s="5"/>
      <c r="D14" s="5"/>
      <c r="E14" s="5"/>
      <c r="F14" s="4"/>
      <c r="G14" s="4"/>
      <c r="H14" s="4"/>
      <c r="I14" s="4"/>
      <c r="J14" s="4"/>
      <c r="K14" s="4"/>
      <c r="L14" s="4"/>
      <c r="M14" s="4"/>
      <c r="N14" s="4"/>
      <c r="O14" s="4"/>
      <c r="P14" s="4"/>
      <c r="Q14" s="4"/>
      <c r="R14" s="4"/>
      <c r="S14" s="4"/>
      <c r="T14" s="4"/>
      <c r="U14" s="4"/>
      <c r="V14" s="4"/>
      <c r="W14" s="4"/>
      <c r="X14" s="4"/>
    </row>
    <row r="15" spans="1:30" s="3" customFormat="1" ht="30" customHeight="1" x14ac:dyDescent="0.3">
      <c r="A15" s="21" t="s">
        <v>26</v>
      </c>
      <c r="B15" s="21"/>
      <c r="C15" s="21"/>
      <c r="D15" s="21"/>
      <c r="E15" s="21"/>
      <c r="F15" s="6"/>
      <c r="G15" s="21" t="s">
        <v>20</v>
      </c>
      <c r="H15" s="21"/>
      <c r="I15" s="21"/>
      <c r="J15" s="21"/>
      <c r="K15" s="49"/>
      <c r="L15" s="49"/>
      <c r="M15" s="49"/>
      <c r="N15" s="6"/>
      <c r="O15" s="26" t="s">
        <v>23</v>
      </c>
      <c r="P15" s="26"/>
      <c r="Q15" s="26"/>
      <c r="R15" s="26"/>
      <c r="S15" s="26"/>
      <c r="T15" s="26"/>
      <c r="U15" s="26"/>
      <c r="V15" s="26"/>
      <c r="W15" s="4"/>
      <c r="X15" s="4"/>
    </row>
    <row r="16" spans="1:30" s="3" customFormat="1" ht="30" customHeight="1" x14ac:dyDescent="0.3">
      <c r="A16" s="18"/>
      <c r="B16" s="46" t="str">
        <f>IF(ISBLANK(K15),"STOP: you must select either Partial or Flexible before continuing with this form","")</f>
        <v>STOP: you must select either Partial or Flexible before continuing with this form</v>
      </c>
      <c r="C16" s="46"/>
      <c r="D16" s="46"/>
      <c r="E16" s="46"/>
      <c r="F16" s="46"/>
      <c r="G16" s="46"/>
      <c r="H16" s="46"/>
      <c r="I16" s="46"/>
      <c r="J16" s="46"/>
      <c r="K16" s="46"/>
      <c r="L16" s="46"/>
      <c r="M16" s="46"/>
      <c r="N16" s="46"/>
      <c r="O16" s="46"/>
      <c r="P16" s="46"/>
      <c r="Q16" s="46"/>
      <c r="R16" s="46"/>
      <c r="S16" s="46"/>
      <c r="T16" s="46"/>
      <c r="U16" s="46"/>
      <c r="V16" s="46"/>
      <c r="W16" s="46"/>
      <c r="X16" s="19"/>
    </row>
    <row r="17" spans="1:31" s="3" customFormat="1" x14ac:dyDescent="0.3">
      <c r="A17" s="4"/>
      <c r="B17" s="4"/>
      <c r="C17" s="4"/>
      <c r="D17" s="4"/>
      <c r="E17" s="4"/>
      <c r="F17" s="4"/>
      <c r="G17" s="4"/>
      <c r="H17" s="4"/>
      <c r="I17" s="4"/>
      <c r="J17" s="4"/>
      <c r="K17" s="4"/>
      <c r="L17" s="4"/>
      <c r="M17" s="4"/>
      <c r="N17" s="4"/>
      <c r="O17" s="4"/>
      <c r="P17" s="4"/>
      <c r="Q17" s="4"/>
      <c r="R17" s="4"/>
      <c r="S17" s="4"/>
      <c r="T17" s="4"/>
      <c r="U17" s="4"/>
      <c r="V17" s="4"/>
      <c r="W17" s="4"/>
      <c r="X17" s="4"/>
    </row>
    <row r="18" spans="1:31" s="3" customFormat="1" ht="30.75" customHeight="1" x14ac:dyDescent="0.3">
      <c r="A18" s="25" t="str">
        <f>"Section B1 - to be complete for Partial Retirement requests only"&amp;IF($K$15="Partial"," - Please complete this section", IF($K$15="Flexible"," - Do not complete this section, use B2 instead",""))</f>
        <v>Section B1 - to be complete for Partial Retirement requests only</v>
      </c>
      <c r="B18" s="25"/>
      <c r="C18" s="25"/>
      <c r="D18" s="25"/>
      <c r="E18" s="25"/>
      <c r="F18" s="25"/>
      <c r="G18" s="25"/>
      <c r="H18" s="25"/>
      <c r="I18" s="25"/>
      <c r="J18" s="25"/>
      <c r="K18" s="25"/>
      <c r="L18" s="25"/>
      <c r="M18" s="25"/>
      <c r="N18" s="25"/>
      <c r="O18" s="25"/>
      <c r="P18" s="25"/>
      <c r="Q18" s="25"/>
      <c r="R18" s="25"/>
      <c r="S18" s="25"/>
      <c r="T18" s="25"/>
      <c r="U18" s="25"/>
      <c r="V18" s="25"/>
      <c r="W18" s="25"/>
      <c r="X18" s="25"/>
    </row>
    <row r="19" spans="1:31" s="3" customFormat="1" x14ac:dyDescent="0.3">
      <c r="A19" s="4"/>
      <c r="B19" s="4"/>
      <c r="C19" s="4"/>
      <c r="D19" s="4"/>
      <c r="E19" s="4"/>
      <c r="F19" s="4"/>
      <c r="G19" s="4"/>
      <c r="H19" s="4"/>
      <c r="I19" s="4"/>
      <c r="J19" s="4"/>
      <c r="K19" s="4"/>
      <c r="L19" s="4"/>
      <c r="M19" s="4"/>
      <c r="N19" s="4"/>
      <c r="O19" s="4"/>
      <c r="P19" s="4"/>
      <c r="Q19" s="4"/>
      <c r="R19" s="4"/>
      <c r="S19" s="4"/>
      <c r="T19" s="4"/>
      <c r="U19" s="4"/>
      <c r="V19" s="4"/>
      <c r="W19" s="4"/>
      <c r="X19" s="4"/>
    </row>
    <row r="20" spans="1:31" s="3" customFormat="1" ht="38.25" customHeight="1" x14ac:dyDescent="0.3">
      <c r="A20" s="21" t="s">
        <v>12</v>
      </c>
      <c r="B20" s="21"/>
      <c r="C20" s="21"/>
      <c r="D20" s="21"/>
      <c r="E20" s="21"/>
      <c r="F20" s="21"/>
      <c r="G20" s="21"/>
      <c r="H20" s="21"/>
      <c r="I20" s="50"/>
      <c r="J20" s="51"/>
      <c r="K20" s="51"/>
      <c r="L20" s="51"/>
      <c r="M20" s="51"/>
      <c r="N20" s="51"/>
      <c r="O20" s="51"/>
      <c r="P20" s="42" t="str">
        <f>IF($K$15="Partial",IF(OR(ISBLANK($I$20),ISTEXT($I$20)),"*Please enter in dd/mm/yyyy",""),"")</f>
        <v/>
      </c>
      <c r="Q20" s="42"/>
      <c r="R20" s="42"/>
      <c r="S20" s="42"/>
      <c r="T20" s="42"/>
      <c r="U20" s="42"/>
      <c r="V20" s="42"/>
      <c r="W20" s="5"/>
      <c r="X20" s="5"/>
      <c r="AC20" s="7"/>
      <c r="AD20" s="8">
        <f ca="1">TODAY()</f>
        <v>43672</v>
      </c>
      <c r="AE20" s="8">
        <f ca="1">DATE(YEAR(AD20),MONTH(AD20)+3,DAY(AD20))</f>
        <v>43764</v>
      </c>
    </row>
    <row r="21" spans="1:31" s="3" customFormat="1" ht="24" customHeight="1" x14ac:dyDescent="0.3">
      <c r="A21" s="76" t="s">
        <v>31</v>
      </c>
      <c r="B21" s="76"/>
      <c r="C21" s="76"/>
      <c r="D21" s="76"/>
      <c r="E21" s="76"/>
      <c r="F21" s="76"/>
      <c r="G21" s="76"/>
      <c r="H21" s="76"/>
      <c r="I21" s="76"/>
      <c r="J21" s="76"/>
      <c r="K21" s="76"/>
      <c r="L21" s="76"/>
      <c r="M21" s="76"/>
      <c r="N21" s="76"/>
      <c r="O21" s="76"/>
      <c r="P21" s="76"/>
      <c r="Q21" s="76"/>
      <c r="R21" s="76"/>
      <c r="S21" s="76"/>
      <c r="T21" s="76"/>
      <c r="U21" s="76"/>
      <c r="V21" s="76"/>
      <c r="W21" s="76"/>
      <c r="X21" s="76"/>
    </row>
    <row r="22" spans="1:31" s="3" customFormat="1" ht="39.75" customHeight="1" x14ac:dyDescent="0.3">
      <c r="A22" s="9"/>
      <c r="B22" s="47" t="str">
        <f>IF(ISBLANK($K$15),"",IF(AND($K$15="Flexible",$I$20&lt;&gt;0),"Warning: You do not need to complete this section",IF(ISBLANK($I$20),"",IF($I$20&lt;$AE$20,"Warning: your pension payments could be delayed as it is less than three months away",""))))</f>
        <v/>
      </c>
      <c r="C22" s="47"/>
      <c r="D22" s="47"/>
      <c r="E22" s="47"/>
      <c r="F22" s="47"/>
      <c r="G22" s="47"/>
      <c r="H22" s="47"/>
      <c r="I22" s="47"/>
      <c r="J22" s="47"/>
      <c r="K22" s="47"/>
      <c r="L22" s="47"/>
      <c r="M22" s="47"/>
      <c r="N22" s="47"/>
      <c r="O22" s="47"/>
      <c r="P22" s="47"/>
      <c r="Q22" s="47"/>
      <c r="R22" s="47"/>
      <c r="S22" s="47"/>
      <c r="T22" s="47"/>
      <c r="U22" s="47"/>
      <c r="V22" s="47"/>
      <c r="W22" s="47"/>
      <c r="X22" s="9"/>
    </row>
    <row r="23" spans="1:31" s="3" customFormat="1" ht="36" customHeight="1" x14ac:dyDescent="0.3">
      <c r="A23" s="21" t="s">
        <v>13</v>
      </c>
      <c r="B23" s="21"/>
      <c r="C23" s="21"/>
      <c r="D23" s="21"/>
      <c r="E23" s="21"/>
      <c r="F23" s="21"/>
      <c r="G23" s="21"/>
      <c r="H23" s="21"/>
      <c r="I23" s="50"/>
      <c r="J23" s="51"/>
      <c r="K23" s="51"/>
      <c r="L23" s="51"/>
      <c r="M23" s="51"/>
      <c r="N23" s="51"/>
      <c r="O23" s="51"/>
      <c r="P23" s="42" t="str">
        <f>IF($K$15="Partial",IF(OR(ISBLANK($I$23),ISTEXT($I$23)),"*Please enter in dd/mm/yyyy",""),"")</f>
        <v/>
      </c>
      <c r="Q23" s="42"/>
      <c r="R23" s="42"/>
      <c r="S23" s="42"/>
      <c r="T23" s="42"/>
      <c r="U23" s="42"/>
      <c r="V23" s="42"/>
      <c r="W23" s="5"/>
      <c r="X23" s="5"/>
      <c r="AD23" s="8">
        <f>DATE(YEAR(I20),MONTH(I20)+1,DAY(I20)+1)</f>
        <v>32</v>
      </c>
    </row>
    <row r="24" spans="1:31" s="3" customFormat="1" ht="27" customHeight="1" x14ac:dyDescent="0.3">
      <c r="A24" s="76" t="s">
        <v>3</v>
      </c>
      <c r="B24" s="76"/>
      <c r="C24" s="76"/>
      <c r="D24" s="76"/>
      <c r="E24" s="76"/>
      <c r="F24" s="76"/>
      <c r="G24" s="76"/>
      <c r="H24" s="76"/>
      <c r="I24" s="76"/>
      <c r="J24" s="76"/>
      <c r="K24" s="76"/>
      <c r="L24" s="76"/>
      <c r="M24" s="76"/>
      <c r="N24" s="76"/>
      <c r="O24" s="76"/>
      <c r="P24" s="76"/>
      <c r="Q24" s="76"/>
      <c r="R24" s="76"/>
      <c r="S24" s="76"/>
      <c r="T24" s="76"/>
      <c r="U24" s="76"/>
      <c r="V24" s="76"/>
      <c r="W24" s="76"/>
      <c r="X24" s="76"/>
    </row>
    <row r="25" spans="1:31" s="3" customFormat="1" ht="39.75" customHeight="1" x14ac:dyDescent="0.3">
      <c r="A25" s="9"/>
      <c r="B25" s="47" t="str">
        <f>IF(ISBLANK($I$23),"",IF($I$23&lt;$AD$23,"STOP: You cannot return to work as early as proposed, based on your proposed leaving date the earliest you can return to work is "&amp;TEXT($AD$23,"d mmm yyyy"),""))</f>
        <v/>
      </c>
      <c r="C25" s="47"/>
      <c r="D25" s="47"/>
      <c r="E25" s="47"/>
      <c r="F25" s="47"/>
      <c r="G25" s="47"/>
      <c r="H25" s="47"/>
      <c r="I25" s="47"/>
      <c r="J25" s="47"/>
      <c r="K25" s="47"/>
      <c r="L25" s="47"/>
      <c r="M25" s="47"/>
      <c r="N25" s="47"/>
      <c r="O25" s="47"/>
      <c r="P25" s="47"/>
      <c r="Q25" s="47"/>
      <c r="R25" s="47"/>
      <c r="S25" s="47"/>
      <c r="T25" s="47"/>
      <c r="U25" s="47"/>
      <c r="V25" s="47"/>
      <c r="W25" s="47"/>
      <c r="X25" s="9"/>
    </row>
    <row r="26" spans="1:31" s="3" customFormat="1" ht="39.75" customHeight="1" thickBot="1" x14ac:dyDescent="0.35">
      <c r="A26" s="48" t="s">
        <v>41</v>
      </c>
      <c r="B26" s="48"/>
      <c r="C26" s="48"/>
      <c r="D26" s="48"/>
      <c r="E26" s="48"/>
      <c r="F26" s="48"/>
      <c r="G26" s="52"/>
      <c r="H26" s="53"/>
      <c r="I26" s="65" t="str">
        <f>IF($K$15="Partial",IF(OR(ISBLANK(G26),ISTEXT(G26)),"*Please enter number of whole years","years and"),"")</f>
        <v/>
      </c>
      <c r="J26" s="65"/>
      <c r="K26" s="65"/>
      <c r="L26" s="65"/>
      <c r="M26" s="65"/>
      <c r="N26" s="53"/>
      <c r="O26" s="53"/>
      <c r="P26" s="67" t="str">
        <f>IF($K$15="Partial",IF(ISBLANK(G26),"",IF(OR(ISBLANK(N26),ISTEXT(N26)),"*Please enter number of months 
(if applicable)","months")),"")</f>
        <v/>
      </c>
      <c r="Q26" s="67"/>
      <c r="R26" s="67"/>
      <c r="S26" s="67"/>
      <c r="T26" s="67"/>
      <c r="U26" s="67"/>
      <c r="V26" s="67"/>
      <c r="W26" s="67"/>
      <c r="X26" s="9"/>
    </row>
    <row r="27" spans="1:31" s="3" customFormat="1" ht="39.75" customHeight="1" thickTop="1" x14ac:dyDescent="0.3">
      <c r="A27" s="1"/>
      <c r="B27" s="46" t="str">
        <f>IF(OR(ISBLANK(G26)),"",IF(G26+N26/12&gt;5,"Warning: Your proposed contract duration on return is more than the 5 year maximum agreed by Provost Board. 
Agreement to this proposed return would be in exceptional circumstances only and will need to be refered to your Faculty Dean for consideration.",""))</f>
        <v/>
      </c>
      <c r="C27" s="46"/>
      <c r="D27" s="46"/>
      <c r="E27" s="46"/>
      <c r="F27" s="46"/>
      <c r="G27" s="46"/>
      <c r="H27" s="46"/>
      <c r="I27" s="46"/>
      <c r="J27" s="46"/>
      <c r="K27" s="46"/>
      <c r="L27" s="46"/>
      <c r="M27" s="46"/>
      <c r="N27" s="46"/>
      <c r="O27" s="46"/>
      <c r="P27" s="46"/>
      <c r="Q27" s="46"/>
      <c r="R27" s="46"/>
      <c r="S27" s="46"/>
      <c r="T27" s="46"/>
      <c r="U27" s="46"/>
      <c r="V27" s="46"/>
      <c r="W27" s="46"/>
      <c r="X27" s="9"/>
    </row>
    <row r="28" spans="1:31" s="3" customFormat="1" ht="29.25" customHeight="1" thickBot="1" x14ac:dyDescent="0.35">
      <c r="A28" s="66" t="s">
        <v>14</v>
      </c>
      <c r="B28" s="66"/>
      <c r="C28" s="66"/>
      <c r="D28" s="66"/>
      <c r="E28" s="66"/>
      <c r="F28" s="66"/>
      <c r="G28" s="52"/>
      <c r="H28" s="53"/>
      <c r="I28" s="65" t="str">
        <f>IF($K$15="Partial",IF(OR(ISBLANK(G28),ISTEXT(G28)),"*Please enter number of hours","hours, out of"),"")</f>
        <v/>
      </c>
      <c r="J28" s="65"/>
      <c r="K28" s="65"/>
      <c r="L28" s="65"/>
      <c r="M28" s="65"/>
      <c r="N28" s="53"/>
      <c r="O28" s="53"/>
      <c r="P28" s="54" t="str">
        <f>IF($K$15="Partial",IF(OR(ISBLANK(N28),ISTEXT(N28),N28&lt;G28),"*Please enter number of hours","hours a week.  Giving a FTE of "&amp;TEXT(G28/N28,"0.00")),"")</f>
        <v/>
      </c>
      <c r="Q28" s="54"/>
      <c r="R28" s="54"/>
      <c r="S28" s="54"/>
      <c r="T28" s="54"/>
      <c r="U28" s="54"/>
      <c r="V28" s="54"/>
      <c r="W28" s="54"/>
      <c r="X28" s="5"/>
    </row>
    <row r="29" spans="1:31" s="3" customFormat="1" ht="69" customHeight="1" thickTop="1" thickBot="1" x14ac:dyDescent="0.35">
      <c r="A29" s="1"/>
      <c r="B29" s="46" t="str">
        <f>IF(OR(ISBLANK(G28),ISBLANK(N28)),"",IF(G28/N28&gt;0.5,CONCATENATE("Warning: Your proposed FTE on return is more than the 0.5FTE maximum agreed by Provost Board. ","
Agreement to this return would be in exceptional circumstances only and will need to be referred to your Faculty Dean or Director of Support Services for consideration."),""))</f>
        <v/>
      </c>
      <c r="C29" s="46"/>
      <c r="D29" s="46"/>
      <c r="E29" s="46"/>
      <c r="F29" s="46"/>
      <c r="G29" s="46"/>
      <c r="H29" s="46"/>
      <c r="I29" s="46"/>
      <c r="J29" s="46"/>
      <c r="K29" s="46"/>
      <c r="L29" s="46"/>
      <c r="M29" s="46"/>
      <c r="N29" s="46"/>
      <c r="O29" s="46"/>
      <c r="P29" s="46"/>
      <c r="Q29" s="46"/>
      <c r="R29" s="46"/>
      <c r="S29" s="46"/>
      <c r="T29" s="46"/>
      <c r="U29" s="46"/>
      <c r="V29" s="46"/>
      <c r="W29" s="46"/>
      <c r="X29" s="5"/>
    </row>
    <row r="30" spans="1:31" s="3" customFormat="1" ht="30.75" customHeight="1" thickTop="1" x14ac:dyDescent="0.3">
      <c r="A30" s="21" t="s">
        <v>4</v>
      </c>
      <c r="B30" s="21"/>
      <c r="C30" s="21"/>
      <c r="D30" s="21"/>
      <c r="E30" s="21"/>
      <c r="F30" s="21"/>
      <c r="G30" s="21"/>
      <c r="H30" s="21"/>
      <c r="I30" s="59"/>
      <c r="J30" s="60"/>
      <c r="K30" s="60"/>
      <c r="L30" s="60"/>
      <c r="M30" s="60"/>
      <c r="N30" s="60"/>
      <c r="O30" s="60"/>
      <c r="P30" s="60"/>
      <c r="Q30" s="60"/>
      <c r="R30" s="60"/>
      <c r="S30" s="60"/>
      <c r="T30" s="60"/>
      <c r="U30" s="60"/>
      <c r="V30" s="61"/>
      <c r="W30" s="5"/>
      <c r="X30" s="5"/>
    </row>
    <row r="31" spans="1:31" s="3" customFormat="1" x14ac:dyDescent="0.3">
      <c r="A31" s="5"/>
      <c r="B31" s="5"/>
      <c r="C31" s="5"/>
      <c r="D31" s="5"/>
      <c r="E31" s="5"/>
      <c r="F31" s="5"/>
      <c r="G31" s="5"/>
      <c r="H31" s="5"/>
      <c r="I31" s="5"/>
      <c r="J31" s="10"/>
      <c r="K31" s="10"/>
      <c r="L31" s="10"/>
      <c r="M31" s="10"/>
      <c r="N31" s="10"/>
      <c r="O31" s="10"/>
      <c r="P31" s="10"/>
      <c r="Q31" s="10"/>
      <c r="R31" s="10"/>
      <c r="S31" s="10"/>
      <c r="T31" s="10"/>
      <c r="U31" s="10"/>
      <c r="V31" s="10"/>
      <c r="W31" s="5"/>
      <c r="X31" s="5"/>
    </row>
    <row r="32" spans="1:31" s="3" customFormat="1" ht="21" customHeight="1" x14ac:dyDescent="0.3">
      <c r="A32" s="48" t="s">
        <v>5</v>
      </c>
      <c r="B32" s="48"/>
      <c r="C32" s="48"/>
      <c r="D32" s="48"/>
      <c r="E32" s="48"/>
      <c r="F32" s="48"/>
      <c r="G32" s="48"/>
      <c r="H32" s="48"/>
      <c r="I32" s="48"/>
      <c r="J32" s="48"/>
      <c r="K32" s="11"/>
      <c r="L32" s="12" t="s">
        <v>19</v>
      </c>
      <c r="M32" s="49"/>
      <c r="N32" s="49"/>
      <c r="O32" s="49"/>
      <c r="P32" s="5"/>
      <c r="Q32" s="5"/>
      <c r="V32" s="5"/>
      <c r="W32" s="5"/>
      <c r="X32" s="5"/>
    </row>
    <row r="33" spans="1:31" s="3" customFormat="1" ht="30.75" customHeight="1" x14ac:dyDescent="0.3">
      <c r="A33" s="62" t="s">
        <v>6</v>
      </c>
      <c r="B33" s="62"/>
      <c r="C33" s="62"/>
      <c r="D33" s="62"/>
      <c r="E33" s="62"/>
      <c r="F33" s="62"/>
      <c r="G33" s="62"/>
      <c r="H33" s="62"/>
      <c r="I33" s="62"/>
      <c r="J33" s="62"/>
      <c r="K33" s="62"/>
      <c r="L33" s="62"/>
      <c r="M33" s="62"/>
      <c r="N33" s="62"/>
      <c r="O33" s="62"/>
      <c r="P33" s="5"/>
      <c r="Q33" s="5"/>
      <c r="R33" s="5"/>
      <c r="S33" s="5"/>
      <c r="T33" s="5"/>
      <c r="U33" s="5"/>
      <c r="V33" s="5"/>
      <c r="W33" s="5"/>
      <c r="X33" s="5"/>
    </row>
    <row r="34" spans="1:31" s="3" customFormat="1" ht="101.25" customHeight="1" x14ac:dyDescent="0.3">
      <c r="A34" s="13"/>
      <c r="B34" s="13"/>
      <c r="C34" s="13"/>
      <c r="D34" s="13"/>
      <c r="E34" s="13"/>
      <c r="F34" s="13"/>
      <c r="G34" s="13"/>
      <c r="H34" s="13"/>
      <c r="I34" s="63"/>
      <c r="J34" s="63"/>
      <c r="K34" s="63"/>
      <c r="L34" s="63"/>
      <c r="M34" s="63"/>
      <c r="N34" s="63"/>
      <c r="O34" s="63"/>
      <c r="P34" s="63"/>
      <c r="Q34" s="63"/>
      <c r="R34" s="63"/>
      <c r="S34" s="63"/>
      <c r="T34" s="63"/>
      <c r="U34" s="63"/>
      <c r="V34" s="63"/>
      <c r="W34" s="63"/>
      <c r="X34" s="5"/>
    </row>
    <row r="35" spans="1:31" s="3" customFormat="1" x14ac:dyDescent="0.3">
      <c r="A35" s="4"/>
      <c r="B35" s="4"/>
      <c r="C35" s="4"/>
      <c r="D35" s="4"/>
      <c r="E35" s="4"/>
      <c r="F35" s="4"/>
      <c r="G35" s="4"/>
      <c r="H35" s="4"/>
      <c r="I35" s="4"/>
      <c r="J35" s="4"/>
      <c r="K35" s="4"/>
      <c r="L35" s="4"/>
      <c r="M35" s="4"/>
      <c r="N35" s="4"/>
      <c r="O35" s="4"/>
      <c r="P35" s="4"/>
      <c r="Q35" s="4"/>
      <c r="R35" s="4"/>
      <c r="S35" s="4"/>
      <c r="T35" s="4"/>
      <c r="U35" s="4"/>
      <c r="V35" s="4"/>
      <c r="W35" s="4"/>
      <c r="X35" s="4"/>
    </row>
    <row r="36" spans="1:31" s="3" customFormat="1" ht="31.5" customHeight="1" x14ac:dyDescent="0.3">
      <c r="A36" s="25" t="str">
        <f>"Section B2 - to be complete for Flexible Retirement requests only"&amp;IF($K$15="Flexible"," - Please complete this section", IF($K$15="Partial"," - Do not complete this section, use B1 instead",""))</f>
        <v>Section B2 - to be complete for Flexible Retirement requests only</v>
      </c>
      <c r="B36" s="25"/>
      <c r="C36" s="25"/>
      <c r="D36" s="25"/>
      <c r="E36" s="25"/>
      <c r="F36" s="25"/>
      <c r="G36" s="25"/>
      <c r="H36" s="25"/>
      <c r="I36" s="25"/>
      <c r="J36" s="25"/>
      <c r="K36" s="25"/>
      <c r="L36" s="25"/>
      <c r="M36" s="25"/>
      <c r="N36" s="25"/>
      <c r="O36" s="25"/>
      <c r="P36" s="25"/>
      <c r="Q36" s="25"/>
      <c r="R36" s="25"/>
      <c r="S36" s="25"/>
      <c r="T36" s="25"/>
      <c r="U36" s="25"/>
      <c r="V36" s="25"/>
      <c r="W36" s="25"/>
      <c r="X36" s="25"/>
    </row>
    <row r="37" spans="1:31" s="3" customFormat="1" x14ac:dyDescent="0.3">
      <c r="A37" s="4"/>
      <c r="B37" s="4"/>
      <c r="C37" s="4"/>
      <c r="D37" s="4"/>
      <c r="E37" s="4"/>
      <c r="F37" s="4"/>
      <c r="G37" s="4"/>
      <c r="H37" s="4"/>
      <c r="I37" s="4"/>
      <c r="J37" s="4"/>
      <c r="K37" s="4"/>
      <c r="L37" s="4"/>
      <c r="M37" s="4"/>
      <c r="N37" s="4"/>
      <c r="O37" s="4"/>
      <c r="P37" s="4"/>
      <c r="Q37" s="4"/>
      <c r="R37" s="4"/>
      <c r="S37" s="4"/>
      <c r="T37" s="4"/>
      <c r="U37" s="4"/>
      <c r="V37" s="4"/>
      <c r="W37" s="4"/>
      <c r="X37" s="4"/>
    </row>
    <row r="38" spans="1:31" s="3" customFormat="1" ht="35.25" customHeight="1" x14ac:dyDescent="0.3">
      <c r="A38" s="21" t="s">
        <v>21</v>
      </c>
      <c r="B38" s="21"/>
      <c r="C38" s="21"/>
      <c r="D38" s="21"/>
      <c r="E38" s="21"/>
      <c r="F38" s="21"/>
      <c r="G38" s="21"/>
      <c r="H38" s="21"/>
      <c r="I38" s="50"/>
      <c r="J38" s="51"/>
      <c r="K38" s="51"/>
      <c r="L38" s="51"/>
      <c r="M38" s="51"/>
      <c r="N38" s="51"/>
      <c r="O38" s="51"/>
      <c r="P38" s="42" t="str">
        <f>IF($K$15="Flexible",IF(OR(ISBLANK(I38),ISTEXT(I38)),"*Please enter in dd/mm/yyyy",""),"")</f>
        <v/>
      </c>
      <c r="Q38" s="42"/>
      <c r="R38" s="42"/>
      <c r="S38" s="42"/>
      <c r="T38" s="42"/>
      <c r="U38" s="42"/>
      <c r="V38" s="42"/>
      <c r="W38" s="5"/>
      <c r="X38" s="5"/>
      <c r="AE38" s="8">
        <f ca="1">DATE(YEAR(AD20),MONTH(AD20)+2,DAY(AD20))</f>
        <v>43734</v>
      </c>
    </row>
    <row r="39" spans="1:31" s="3" customFormat="1" ht="54" customHeight="1" x14ac:dyDescent="0.3">
      <c r="A39" s="64" t="s">
        <v>36</v>
      </c>
      <c r="B39" s="64"/>
      <c r="C39" s="64"/>
      <c r="D39" s="64"/>
      <c r="E39" s="64"/>
      <c r="F39" s="64"/>
      <c r="G39" s="64"/>
      <c r="H39" s="64"/>
      <c r="I39" s="64"/>
      <c r="J39" s="64"/>
      <c r="K39" s="64"/>
      <c r="L39" s="64"/>
      <c r="M39" s="64"/>
      <c r="N39" s="64"/>
      <c r="O39" s="64"/>
      <c r="P39" s="64"/>
      <c r="Q39" s="64"/>
      <c r="R39" s="64"/>
      <c r="S39" s="64"/>
      <c r="T39" s="64"/>
      <c r="U39" s="64"/>
      <c r="V39" s="64"/>
      <c r="W39" s="64"/>
      <c r="X39" s="64"/>
    </row>
    <row r="40" spans="1:31" s="3" customFormat="1" ht="39" customHeight="1" x14ac:dyDescent="0.3">
      <c r="A40" s="9"/>
      <c r="B40" s="47" t="str">
        <f>IF(ISBLANK($K$15),"",IF(AND($K$15="Partial",$I$38&lt;&gt;0),"Warning: You do not need to complete this section",IF(ISBLANK($I$38),"",IF($I$38&lt;AE38,"STOP: proposed date of retirement is less than 2 months away - you may not take flexible retirement at that date",IF($I$38&lt;$AE$20,"Warning: proposed date of retirement is less than 3 months away - your pension cannot be put in to payment at that short notice.","")))))</f>
        <v/>
      </c>
      <c r="C40" s="47"/>
      <c r="D40" s="47"/>
      <c r="E40" s="47"/>
      <c r="F40" s="47"/>
      <c r="G40" s="47"/>
      <c r="H40" s="47"/>
      <c r="I40" s="47"/>
      <c r="J40" s="47"/>
      <c r="K40" s="47"/>
      <c r="L40" s="47"/>
      <c r="M40" s="47"/>
      <c r="N40" s="47"/>
      <c r="O40" s="47"/>
      <c r="P40" s="47"/>
      <c r="Q40" s="47"/>
      <c r="R40" s="47"/>
      <c r="S40" s="47"/>
      <c r="T40" s="47"/>
      <c r="U40" s="47"/>
      <c r="V40" s="47"/>
      <c r="W40" s="47"/>
      <c r="X40" s="9"/>
    </row>
    <row r="41" spans="1:31" s="3" customFormat="1" ht="33" customHeight="1" x14ac:dyDescent="0.3">
      <c r="A41" s="21" t="s">
        <v>22</v>
      </c>
      <c r="B41" s="21"/>
      <c r="C41" s="21"/>
      <c r="D41" s="21"/>
      <c r="E41" s="21"/>
      <c r="F41" s="21"/>
      <c r="G41" s="21"/>
      <c r="H41" s="21"/>
      <c r="I41" s="21"/>
      <c r="J41" s="49"/>
      <c r="K41" s="49"/>
      <c r="L41" s="49"/>
      <c r="M41" s="72" t="str">
        <f>IF(K15="Flexible",IF(ISBLANK(J41),"*Please select whether this is your first or second flexible retirement",""),"")</f>
        <v/>
      </c>
      <c r="N41" s="72"/>
      <c r="O41" s="72"/>
      <c r="P41" s="72"/>
      <c r="Q41" s="72"/>
      <c r="R41" s="72"/>
      <c r="S41" s="72"/>
      <c r="T41" s="72"/>
      <c r="U41" s="72"/>
      <c r="V41" s="72"/>
      <c r="W41" s="72"/>
      <c r="X41" s="13"/>
    </row>
    <row r="42" spans="1:31" s="3" customFormat="1" ht="57" customHeight="1" x14ac:dyDescent="0.3">
      <c r="A42" s="13"/>
      <c r="B42" s="71" t="s">
        <v>47</v>
      </c>
      <c r="C42" s="71"/>
      <c r="D42" s="71"/>
      <c r="E42" s="71"/>
      <c r="F42" s="71"/>
      <c r="G42" s="71"/>
      <c r="H42" s="71"/>
      <c r="I42" s="71"/>
      <c r="J42" s="71"/>
      <c r="K42" s="71"/>
      <c r="L42" s="71"/>
      <c r="M42" s="71"/>
      <c r="N42" s="71"/>
      <c r="O42" s="71"/>
      <c r="P42" s="71"/>
      <c r="Q42" s="71"/>
      <c r="R42" s="71"/>
      <c r="S42" s="71"/>
      <c r="T42" s="71"/>
      <c r="U42" s="71"/>
      <c r="V42" s="71"/>
      <c r="W42" s="71"/>
      <c r="X42" s="13"/>
    </row>
    <row r="43" spans="1:31" s="3" customFormat="1" ht="38.25" customHeight="1" x14ac:dyDescent="0.3">
      <c r="A43" s="48" t="str">
        <f>IF(J41="Second","Please enter percentage of pension taken at first flex:","Not applicable")</f>
        <v>Not applicable</v>
      </c>
      <c r="B43" s="21"/>
      <c r="C43" s="21"/>
      <c r="D43" s="21"/>
      <c r="E43" s="21"/>
      <c r="F43" s="21"/>
      <c r="G43" s="21"/>
      <c r="H43" s="21"/>
      <c r="I43" s="21"/>
      <c r="J43" s="69"/>
      <c r="K43" s="73"/>
      <c r="L43" s="73"/>
      <c r="M43" s="73"/>
      <c r="N43" s="73"/>
      <c r="O43" s="70" t="str">
        <f>IF(J41="Second",IF(ISBLANK(J43),"*Please enter the percentage of your pension you took",""),"")</f>
        <v/>
      </c>
      <c r="P43" s="70"/>
      <c r="Q43" s="70"/>
      <c r="R43" s="70"/>
      <c r="S43" s="70"/>
      <c r="T43" s="70"/>
      <c r="U43" s="70"/>
      <c r="V43" s="70"/>
      <c r="W43" s="14"/>
      <c r="X43" s="13"/>
    </row>
    <row r="44" spans="1:31" s="3" customFormat="1" ht="41.25" customHeight="1" x14ac:dyDescent="0.3">
      <c r="A44" s="1"/>
      <c r="B44" s="47" t="str">
        <f>IF(OR(ISBLANK(K15),K15="Partial"),"",IF(AND(J41="Second",J43&gt;60%),"STOP: You cannot take a second flex retirement as you do not have enough pension left, you need to take full retirement - please complete the Leavers form",""))</f>
        <v/>
      </c>
      <c r="C44" s="47"/>
      <c r="D44" s="47"/>
      <c r="E44" s="47"/>
      <c r="F44" s="47"/>
      <c r="G44" s="47"/>
      <c r="H44" s="47"/>
      <c r="I44" s="47"/>
      <c r="J44" s="47"/>
      <c r="K44" s="47"/>
      <c r="L44" s="47"/>
      <c r="M44" s="47"/>
      <c r="N44" s="47"/>
      <c r="O44" s="47"/>
      <c r="P44" s="47"/>
      <c r="Q44" s="47"/>
      <c r="R44" s="47"/>
      <c r="S44" s="47"/>
      <c r="T44" s="47"/>
      <c r="U44" s="47"/>
      <c r="V44" s="47"/>
      <c r="W44" s="47"/>
      <c r="X44" s="13"/>
    </row>
    <row r="45" spans="1:31" s="3" customFormat="1" ht="39" customHeight="1" thickBot="1" x14ac:dyDescent="0.35">
      <c r="A45" s="21" t="s">
        <v>35</v>
      </c>
      <c r="B45" s="21"/>
      <c r="C45" s="21"/>
      <c r="D45" s="21"/>
      <c r="E45" s="21"/>
      <c r="F45" s="21"/>
      <c r="G45" s="52"/>
      <c r="H45" s="53"/>
      <c r="I45" s="65" t="str">
        <f>IF($K$15="Flexible",IF(OR(ISBLANK(G45),ISTEXT(G45)),"*Please enter number of hours","hours, out of"),"")</f>
        <v/>
      </c>
      <c r="J45" s="65"/>
      <c r="K45" s="65"/>
      <c r="L45" s="65"/>
      <c r="M45" s="65"/>
      <c r="N45" s="53"/>
      <c r="O45" s="53"/>
      <c r="P45" s="54" t="str">
        <f>IF($K$15="Flexible",IF(OR(ISBLANK(N45),ISTEXT(N45)),"*Please enter number of hours","hours a week.  Giving a FTE of "&amp;TEXT(G45/N45,"0.00")),"")</f>
        <v/>
      </c>
      <c r="Q45" s="54"/>
      <c r="R45" s="54"/>
      <c r="S45" s="54"/>
      <c r="T45" s="54"/>
      <c r="U45" s="54"/>
      <c r="V45" s="54"/>
      <c r="W45" s="54"/>
      <c r="X45" s="9"/>
      <c r="AD45" s="3" t="e">
        <f>G45/N45</f>
        <v>#DIV/0!</v>
      </c>
    </row>
    <row r="46" spans="1:31" s="3" customFormat="1" ht="39" customHeight="1" thickTop="1" thickBot="1" x14ac:dyDescent="0.35">
      <c r="A46" s="48" t="s">
        <v>37</v>
      </c>
      <c r="B46" s="48"/>
      <c r="C46" s="48"/>
      <c r="D46" s="48"/>
      <c r="E46" s="48"/>
      <c r="F46" s="48"/>
      <c r="G46" s="52"/>
      <c r="H46" s="53"/>
      <c r="I46" s="65" t="str">
        <f>IF($K$15="Flexible",IF(OR(ISBLANK(G46),ISTEXT(G46)),"*Please enter number of hours","hours, out of"),"")</f>
        <v/>
      </c>
      <c r="J46" s="65"/>
      <c r="K46" s="65"/>
      <c r="L46" s="65"/>
      <c r="M46" s="65"/>
      <c r="N46" s="74">
        <f>N45</f>
        <v>0</v>
      </c>
      <c r="O46" s="74"/>
      <c r="P46" s="54" t="str">
        <f>IF($K$15="Flexible",IF(OR(ISBLANK(N46),ISTEXT(N46),ISBLANK(N45)),"*Please enter number of hours","hours a week.  Giving a FTE of "&amp;TEXT(G46/N46,"0.00")),"")</f>
        <v/>
      </c>
      <c r="Q46" s="54"/>
      <c r="R46" s="54"/>
      <c r="S46" s="54"/>
      <c r="T46" s="54"/>
      <c r="U46" s="54"/>
      <c r="V46" s="54"/>
      <c r="W46" s="54"/>
      <c r="X46" s="9"/>
      <c r="AD46" s="3" t="e">
        <f>G46/N46</f>
        <v>#DIV/0!</v>
      </c>
    </row>
    <row r="47" spans="1:31" s="3" customFormat="1" ht="30" customHeight="1" thickTop="1" thickBot="1" x14ac:dyDescent="0.35">
      <c r="A47" s="1"/>
      <c r="B47" s="47" t="str">
        <f>IF(OR(ISBLANK(K15),K15="Partial",ISBLANK(G46),ISBLANK(N45)),"",IF(G45/N45&lt;0.4,"STOP: You do not currently work enough hours to take Flexible Retirement. You need to take full retirement - please complete the Leavers Form",IF(AND(AD46&lt;0.4,J41="First"),"Warning: if you reduce your hours to less than 0.4FTE in your first flex, you will not be able to make a second flex in the future only to take full retirement",IF(AD45-AD46&lt;0.2,"STOP: your proposed reduction in hours is lower than the 0.2FTE minimum required, please reduce the amount in order to continue",""))))</f>
        <v/>
      </c>
      <c r="C47" s="47"/>
      <c r="D47" s="47"/>
      <c r="E47" s="47"/>
      <c r="F47" s="47"/>
      <c r="G47" s="47"/>
      <c r="H47" s="47"/>
      <c r="I47" s="47"/>
      <c r="J47" s="47"/>
      <c r="K47" s="47"/>
      <c r="L47" s="47"/>
      <c r="M47" s="47"/>
      <c r="N47" s="47"/>
      <c r="O47" s="47"/>
      <c r="P47" s="47"/>
      <c r="Q47" s="47"/>
      <c r="R47" s="47"/>
      <c r="S47" s="47"/>
      <c r="T47" s="47"/>
      <c r="U47" s="47"/>
      <c r="V47" s="47"/>
      <c r="W47" s="47"/>
      <c r="X47" s="4"/>
    </row>
    <row r="48" spans="1:31" s="3" customFormat="1" ht="29.25" customHeight="1" thickTop="1" x14ac:dyDescent="0.3">
      <c r="A48" s="32" t="s">
        <v>7</v>
      </c>
      <c r="B48" s="32"/>
      <c r="C48" s="32"/>
      <c r="D48" s="32"/>
      <c r="E48" s="32"/>
      <c r="F48" s="32"/>
      <c r="G48" s="32"/>
      <c r="H48" s="32"/>
      <c r="I48" s="55"/>
      <c r="J48" s="56"/>
      <c r="K48" s="56"/>
      <c r="L48" s="56"/>
      <c r="M48" s="56"/>
      <c r="N48" s="56"/>
      <c r="O48" s="56"/>
      <c r="P48" s="56"/>
      <c r="Q48" s="56"/>
      <c r="R48" s="56"/>
      <c r="S48" s="56"/>
      <c r="T48" s="56"/>
      <c r="U48" s="56"/>
      <c r="V48" s="57"/>
      <c r="W48" s="4"/>
      <c r="X48" s="4"/>
    </row>
    <row r="49" spans="1:30" s="3" customFormat="1" ht="28.5" customHeight="1" x14ac:dyDescent="0.3">
      <c r="A49" s="9"/>
      <c r="B49" s="9"/>
      <c r="C49" s="9"/>
      <c r="D49" s="9"/>
      <c r="E49" s="9"/>
      <c r="F49" s="9"/>
      <c r="G49" s="9"/>
      <c r="H49" s="9"/>
      <c r="I49" s="58" t="s">
        <v>8</v>
      </c>
      <c r="J49" s="58"/>
      <c r="K49" s="58"/>
      <c r="L49" s="58"/>
      <c r="M49" s="58"/>
      <c r="N49" s="58"/>
      <c r="O49" s="58"/>
      <c r="P49" s="58"/>
      <c r="Q49" s="58"/>
      <c r="R49" s="58"/>
      <c r="S49" s="58"/>
      <c r="T49" s="58"/>
      <c r="U49" s="58"/>
      <c r="V49" s="58"/>
      <c r="W49" s="9"/>
      <c r="X49" s="9"/>
    </row>
    <row r="50" spans="1:30" s="3" customFormat="1" ht="42.75" customHeight="1" x14ac:dyDescent="0.3">
      <c r="A50" s="75" t="s">
        <v>34</v>
      </c>
      <c r="B50" s="32"/>
      <c r="C50" s="32"/>
      <c r="D50" s="32"/>
      <c r="E50" s="32"/>
      <c r="F50" s="32"/>
      <c r="G50" s="32"/>
      <c r="H50" s="32"/>
      <c r="I50" s="32"/>
      <c r="J50" s="69"/>
      <c r="K50" s="51"/>
      <c r="L50" s="51"/>
      <c r="M50" s="51"/>
      <c r="N50" s="51"/>
      <c r="O50" s="70" t="str">
        <f>IF(K15="Flexible",IF(ISBLANK(J50),"*Please enter the percentage of your pension you want to take",""),"")</f>
        <v/>
      </c>
      <c r="P50" s="70"/>
      <c r="Q50" s="70"/>
      <c r="R50" s="70"/>
      <c r="S50" s="70"/>
      <c r="T50" s="70"/>
      <c r="U50" s="70"/>
      <c r="V50" s="70"/>
      <c r="W50" s="4"/>
      <c r="X50" s="4"/>
      <c r="AD50" s="15">
        <f>1-J43</f>
        <v>1</v>
      </c>
    </row>
    <row r="51" spans="1:30" s="3" customFormat="1" ht="29.25" customHeight="1" x14ac:dyDescent="0.3">
      <c r="A51" s="13"/>
      <c r="B51" s="46" t="str">
        <f>IF(ISBLANK($J$50),"",IF(J41="First",IF(OR(J50&gt;80%,J50&lt;20%),"STOP: you may only take between 20% and 80% of your pension.",IF(J50=80%,"Warning: you have selected to take the maximum available,  you will not be able to make a second flex in the future only to take full retirement","")),IF(J41="Second",IF(AND(J43=60%,J50&lt;&gt;20%),"STOP: you may only take 20% of your pension unless you take full retirement",IF(OR(J50&gt;AD50-20%,J50&lt;20%),"STOP: you may only take between "&amp;TEXT(AD50-20%,"0%")&amp;" and "&amp;TEXT(20%,"0%")&amp;" of your pension",IF(J50=AD50-20%,"Warning: you have selected to take the maximum available,  you will not be able to make a second flex in the future only to take full retirement",""))))))</f>
        <v/>
      </c>
      <c r="C51" s="46"/>
      <c r="D51" s="46"/>
      <c r="E51" s="46"/>
      <c r="F51" s="46"/>
      <c r="G51" s="46"/>
      <c r="H51" s="46"/>
      <c r="I51" s="46"/>
      <c r="J51" s="46"/>
      <c r="K51" s="46"/>
      <c r="L51" s="46"/>
      <c r="M51" s="46"/>
      <c r="N51" s="46"/>
      <c r="O51" s="46"/>
      <c r="P51" s="46"/>
      <c r="Q51" s="46"/>
      <c r="R51" s="46"/>
      <c r="S51" s="46"/>
      <c r="T51" s="46"/>
      <c r="U51" s="46"/>
      <c r="V51" s="46"/>
      <c r="W51" s="46"/>
      <c r="X51" s="4"/>
    </row>
    <row r="52" spans="1:30" s="3" customFormat="1" x14ac:dyDescent="0.3">
      <c r="A52" s="4"/>
      <c r="B52" s="4"/>
      <c r="C52" s="4"/>
      <c r="D52" s="4"/>
      <c r="E52" s="4"/>
      <c r="F52" s="4"/>
      <c r="G52" s="4"/>
      <c r="H52" s="4"/>
      <c r="I52" s="4"/>
      <c r="J52" s="4"/>
      <c r="K52" s="4"/>
      <c r="L52" s="4"/>
      <c r="M52" s="4"/>
      <c r="N52" s="4"/>
      <c r="O52" s="4"/>
      <c r="P52" s="4"/>
      <c r="Q52" s="4"/>
      <c r="R52" s="4"/>
      <c r="S52" s="4"/>
      <c r="T52" s="4"/>
      <c r="U52" s="4"/>
      <c r="V52" s="4"/>
      <c r="W52" s="4"/>
      <c r="X52" s="4"/>
    </row>
    <row r="53" spans="1:30" s="3" customFormat="1" ht="30" customHeight="1" x14ac:dyDescent="0.3">
      <c r="A53" s="25" t="s">
        <v>38</v>
      </c>
      <c r="B53" s="25"/>
      <c r="C53" s="25"/>
      <c r="D53" s="25"/>
      <c r="E53" s="25"/>
      <c r="F53" s="25"/>
      <c r="G53" s="25"/>
      <c r="H53" s="25"/>
      <c r="I53" s="25"/>
      <c r="J53" s="25"/>
      <c r="K53" s="25"/>
      <c r="L53" s="25"/>
      <c r="M53" s="25"/>
      <c r="N53" s="25"/>
      <c r="O53" s="25"/>
      <c r="P53" s="25"/>
      <c r="Q53" s="25"/>
      <c r="R53" s="25"/>
      <c r="S53" s="25"/>
      <c r="T53" s="25"/>
      <c r="U53" s="25"/>
      <c r="V53" s="25"/>
      <c r="W53" s="25"/>
      <c r="X53" s="25"/>
    </row>
    <row r="54" spans="1:30" s="3" customFormat="1" x14ac:dyDescent="0.3">
      <c r="A54" s="45" t="s">
        <v>42</v>
      </c>
      <c r="B54" s="45"/>
      <c r="C54" s="45"/>
      <c r="D54" s="45"/>
      <c r="E54" s="45"/>
      <c r="F54" s="45"/>
      <c r="G54" s="45"/>
      <c r="H54" s="45"/>
      <c r="I54" s="45"/>
      <c r="J54" s="45"/>
      <c r="K54" s="45"/>
      <c r="L54" s="45"/>
      <c r="M54" s="45"/>
      <c r="N54" s="45"/>
      <c r="O54" s="45"/>
      <c r="P54" s="45"/>
      <c r="Q54" s="45"/>
      <c r="R54" s="45"/>
      <c r="S54" s="45"/>
      <c r="T54" s="45"/>
      <c r="U54" s="45"/>
      <c r="V54" s="45"/>
      <c r="W54" s="45"/>
      <c r="X54" s="45"/>
    </row>
    <row r="55" spans="1:30" s="16" customFormat="1" ht="30" customHeight="1" x14ac:dyDescent="0.3">
      <c r="A55" s="45"/>
      <c r="B55" s="45"/>
      <c r="C55" s="45"/>
      <c r="D55" s="45"/>
      <c r="E55" s="45"/>
      <c r="F55" s="45"/>
      <c r="G55" s="45"/>
      <c r="H55" s="45"/>
      <c r="I55" s="45"/>
      <c r="J55" s="45"/>
      <c r="K55" s="45"/>
      <c r="L55" s="45"/>
      <c r="M55" s="45"/>
      <c r="N55" s="45"/>
      <c r="O55" s="45"/>
      <c r="P55" s="45"/>
      <c r="Q55" s="45"/>
      <c r="R55" s="45"/>
      <c r="S55" s="45"/>
      <c r="T55" s="45"/>
      <c r="U55" s="45"/>
      <c r="V55" s="45"/>
      <c r="W55" s="45"/>
      <c r="X55" s="45"/>
    </row>
    <row r="56" spans="1:30" s="3" customFormat="1" x14ac:dyDescent="0.3">
      <c r="A56" s="4"/>
      <c r="B56" s="4"/>
      <c r="C56" s="4"/>
      <c r="D56" s="4"/>
      <c r="E56" s="4"/>
      <c r="F56" s="4"/>
      <c r="G56" s="4"/>
      <c r="H56" s="4"/>
      <c r="I56" s="4"/>
      <c r="J56" s="4"/>
      <c r="K56" s="4"/>
      <c r="L56" s="4"/>
      <c r="M56" s="4"/>
      <c r="N56" s="4"/>
      <c r="O56" s="4"/>
      <c r="P56" s="4"/>
      <c r="Q56" s="4"/>
      <c r="R56" s="4"/>
      <c r="S56" s="4"/>
      <c r="T56" s="4"/>
      <c r="U56" s="4"/>
      <c r="V56" s="4"/>
      <c r="W56" s="4"/>
      <c r="X56" s="4"/>
    </row>
    <row r="57" spans="1:30" s="3" customFormat="1" x14ac:dyDescent="0.3">
      <c r="A57" s="4" t="s">
        <v>9</v>
      </c>
      <c r="B57" s="4"/>
      <c r="C57" s="4"/>
      <c r="D57" s="4"/>
      <c r="E57" s="4"/>
      <c r="F57" s="4"/>
      <c r="G57" s="4"/>
      <c r="H57" s="4"/>
      <c r="I57" s="4"/>
      <c r="J57" s="4"/>
      <c r="K57" s="4"/>
      <c r="L57" s="4"/>
      <c r="M57" s="4"/>
      <c r="N57" s="4"/>
      <c r="O57" s="4"/>
      <c r="P57" s="4"/>
      <c r="Q57" s="4"/>
      <c r="R57" s="4"/>
      <c r="S57" s="4"/>
      <c r="T57" s="4"/>
      <c r="U57" s="4"/>
      <c r="V57" s="4"/>
      <c r="W57" s="4"/>
      <c r="X57" s="4"/>
    </row>
    <row r="58" spans="1:30" s="3" customFormat="1" ht="60.75" customHeight="1" x14ac:dyDescent="0.3">
      <c r="A58" s="4"/>
      <c r="B58" s="44"/>
      <c r="C58" s="44"/>
      <c r="D58" s="44"/>
      <c r="E58" s="44"/>
      <c r="F58" s="44"/>
      <c r="G58" s="44"/>
      <c r="H58" s="44"/>
      <c r="I58" s="44"/>
      <c r="J58" s="44"/>
      <c r="K58" s="44"/>
      <c r="L58" s="44"/>
      <c r="M58" s="44"/>
      <c r="N58" s="44"/>
      <c r="O58" s="44"/>
      <c r="P58" s="44"/>
      <c r="Q58" s="44"/>
      <c r="R58" s="44"/>
      <c r="S58" s="44"/>
      <c r="T58" s="44"/>
      <c r="U58" s="44"/>
      <c r="V58" s="44"/>
      <c r="W58" s="44"/>
      <c r="X58" s="20" t="str">
        <f>IF(ISBLANK(B58),"*","")</f>
        <v>*</v>
      </c>
    </row>
    <row r="59" spans="1:30" s="3" customFormat="1" ht="30.75" customHeight="1" x14ac:dyDescent="0.3">
      <c r="A59" s="4" t="s">
        <v>10</v>
      </c>
      <c r="B59" s="4"/>
      <c r="C59" s="4"/>
      <c r="D59" s="4"/>
      <c r="E59" s="4"/>
      <c r="F59" s="4"/>
      <c r="G59" s="4"/>
      <c r="H59" s="4"/>
      <c r="I59" s="4"/>
      <c r="J59" s="4"/>
      <c r="K59" s="4"/>
      <c r="L59" s="4"/>
      <c r="M59" s="4"/>
      <c r="N59" s="4"/>
      <c r="O59" s="4"/>
      <c r="P59" s="4"/>
      <c r="Q59" s="4"/>
      <c r="R59" s="4"/>
      <c r="S59" s="4"/>
      <c r="T59" s="4"/>
      <c r="U59" s="4"/>
      <c r="V59" s="4"/>
      <c r="W59" s="4"/>
      <c r="X59" s="4"/>
    </row>
    <row r="60" spans="1:30" s="3" customFormat="1" ht="58.5" customHeight="1" x14ac:dyDescent="0.3">
      <c r="A60" s="4"/>
      <c r="B60" s="44"/>
      <c r="C60" s="44"/>
      <c r="D60" s="44"/>
      <c r="E60" s="44"/>
      <c r="F60" s="44"/>
      <c r="G60" s="44"/>
      <c r="H60" s="44"/>
      <c r="I60" s="44"/>
      <c r="J60" s="44"/>
      <c r="K60" s="44"/>
      <c r="L60" s="44"/>
      <c r="M60" s="44"/>
      <c r="N60" s="44"/>
      <c r="O60" s="44"/>
      <c r="P60" s="44"/>
      <c r="Q60" s="44"/>
      <c r="R60" s="44"/>
      <c r="S60" s="44"/>
      <c r="T60" s="44"/>
      <c r="U60" s="44"/>
      <c r="V60" s="44"/>
      <c r="W60" s="44"/>
      <c r="X60" s="20" t="str">
        <f>IF(ISBLANK(B60),"*","")</f>
        <v>*</v>
      </c>
    </row>
    <row r="61" spans="1:30" s="3" customFormat="1" ht="39" customHeight="1" x14ac:dyDescent="0.3">
      <c r="A61" s="26" t="s">
        <v>11</v>
      </c>
      <c r="B61" s="26"/>
      <c r="C61" s="26"/>
      <c r="D61" s="26"/>
      <c r="E61" s="26"/>
      <c r="F61" s="26"/>
      <c r="G61" s="26"/>
      <c r="H61" s="26"/>
      <c r="I61" s="26"/>
      <c r="J61" s="26"/>
      <c r="K61" s="26"/>
      <c r="L61" s="26"/>
      <c r="M61" s="26"/>
      <c r="N61" s="26"/>
      <c r="O61" s="26"/>
      <c r="P61" s="26"/>
      <c r="Q61" s="26"/>
      <c r="R61" s="26"/>
      <c r="S61" s="26"/>
      <c r="T61" s="26"/>
      <c r="U61" s="26"/>
      <c r="V61" s="26"/>
      <c r="W61" s="26"/>
      <c r="X61" s="26"/>
    </row>
    <row r="62" spans="1:30" s="3" customFormat="1" ht="60" customHeight="1" x14ac:dyDescent="0.3">
      <c r="A62" s="4"/>
      <c r="B62" s="44"/>
      <c r="C62" s="44"/>
      <c r="D62" s="44"/>
      <c r="E62" s="44"/>
      <c r="F62" s="44"/>
      <c r="G62" s="44"/>
      <c r="H62" s="44"/>
      <c r="I62" s="44"/>
      <c r="J62" s="44"/>
      <c r="K62" s="44"/>
      <c r="L62" s="44"/>
      <c r="M62" s="44"/>
      <c r="N62" s="44"/>
      <c r="O62" s="44"/>
      <c r="P62" s="44"/>
      <c r="Q62" s="44"/>
      <c r="R62" s="44"/>
      <c r="S62" s="44"/>
      <c r="T62" s="44"/>
      <c r="U62" s="44"/>
      <c r="V62" s="44"/>
      <c r="W62" s="44"/>
      <c r="X62" s="20" t="str">
        <f>IF(ISBLANK(B62),"*","")</f>
        <v>*</v>
      </c>
    </row>
    <row r="63" spans="1:30" s="3" customFormat="1" ht="39" customHeight="1" x14ac:dyDescent="0.3">
      <c r="A63" s="26" t="s">
        <v>43</v>
      </c>
      <c r="B63" s="26"/>
      <c r="C63" s="26"/>
      <c r="D63" s="26"/>
      <c r="E63" s="26"/>
      <c r="F63" s="26"/>
      <c r="G63" s="26"/>
      <c r="H63" s="26"/>
      <c r="I63" s="26"/>
      <c r="J63" s="26"/>
      <c r="K63" s="26"/>
      <c r="L63" s="26"/>
      <c r="M63" s="26"/>
      <c r="N63" s="26"/>
      <c r="O63" s="26"/>
      <c r="P63" s="26"/>
      <c r="Q63" s="26"/>
      <c r="R63" s="26"/>
      <c r="S63" s="26"/>
      <c r="T63" s="26"/>
      <c r="U63" s="26"/>
      <c r="V63" s="26"/>
      <c r="W63" s="26"/>
      <c r="X63" s="26"/>
    </row>
    <row r="64" spans="1:30" s="3" customFormat="1" ht="60" customHeight="1" x14ac:dyDescent="0.3">
      <c r="A64" s="4"/>
      <c r="B64" s="44"/>
      <c r="C64" s="44"/>
      <c r="D64" s="44"/>
      <c r="E64" s="44"/>
      <c r="F64" s="44"/>
      <c r="G64" s="44"/>
      <c r="H64" s="44"/>
      <c r="I64" s="44"/>
      <c r="J64" s="44"/>
      <c r="K64" s="44"/>
      <c r="L64" s="44"/>
      <c r="M64" s="44"/>
      <c r="N64" s="44"/>
      <c r="O64" s="44"/>
      <c r="P64" s="44"/>
      <c r="Q64" s="44"/>
      <c r="R64" s="44"/>
      <c r="S64" s="44"/>
      <c r="T64" s="44"/>
      <c r="U64" s="44"/>
      <c r="V64" s="44"/>
      <c r="W64" s="44"/>
      <c r="X64" s="20" t="str">
        <f>IF(ISBLANK(B64),"*","")</f>
        <v>*</v>
      </c>
    </row>
    <row r="65" spans="1:24" s="3" customFormat="1" ht="33.75" customHeight="1" x14ac:dyDescent="0.3">
      <c r="A65" s="19"/>
      <c r="B65" s="68" t="str">
        <f>IF(OR(X58="*",X60="*",X62="*",X64="*"),"STOP: You answer all questions marked * before continuing with this form","")</f>
        <v>STOP: You answer all questions marked * before continuing with this form</v>
      </c>
      <c r="C65" s="68"/>
      <c r="D65" s="68"/>
      <c r="E65" s="68"/>
      <c r="F65" s="68"/>
      <c r="G65" s="68"/>
      <c r="H65" s="68"/>
      <c r="I65" s="68"/>
      <c r="J65" s="68"/>
      <c r="K65" s="68"/>
      <c r="L65" s="68"/>
      <c r="M65" s="68"/>
      <c r="N65" s="68"/>
      <c r="O65" s="68"/>
      <c r="P65" s="68"/>
      <c r="Q65" s="68"/>
      <c r="R65" s="68"/>
      <c r="S65" s="68"/>
      <c r="T65" s="68"/>
      <c r="U65" s="68"/>
      <c r="V65" s="68"/>
      <c r="W65" s="68"/>
      <c r="X65" s="20"/>
    </row>
    <row r="66" spans="1:24" s="3" customFormat="1" ht="44.25" customHeight="1" thickBot="1" x14ac:dyDescent="0.35">
      <c r="A66" s="26" t="s">
        <v>46</v>
      </c>
      <c r="B66" s="26"/>
      <c r="C66" s="26"/>
      <c r="D66" s="26"/>
      <c r="E66" s="26"/>
      <c r="F66" s="26"/>
      <c r="G66" s="26"/>
      <c r="H66" s="26"/>
      <c r="I66" s="26"/>
      <c r="J66" s="26"/>
      <c r="K66" s="26"/>
      <c r="L66" s="26"/>
      <c r="M66" s="26"/>
      <c r="N66" s="26"/>
      <c r="O66" s="26"/>
      <c r="P66" s="26"/>
      <c r="Q66" s="26"/>
      <c r="R66" s="26"/>
      <c r="S66" s="26"/>
      <c r="T66" s="26"/>
      <c r="U66" s="26"/>
      <c r="V66" s="26"/>
      <c r="W66" s="26"/>
      <c r="X66" s="26"/>
    </row>
    <row r="67" spans="1:24" s="3" customFormat="1" ht="30" customHeight="1" thickTop="1" thickBot="1" x14ac:dyDescent="0.35">
      <c r="A67" s="32" t="s">
        <v>27</v>
      </c>
      <c r="B67" s="32"/>
      <c r="C67" s="32"/>
      <c r="D67" s="33"/>
      <c r="E67" s="29"/>
      <c r="F67" s="29"/>
      <c r="G67" s="29"/>
      <c r="H67" s="29"/>
      <c r="I67" s="29"/>
      <c r="J67" s="29"/>
      <c r="K67" s="29"/>
      <c r="L67" s="29"/>
      <c r="M67" s="29"/>
      <c r="N67" s="29"/>
      <c r="O67" s="29"/>
      <c r="P67" s="4"/>
      <c r="Q67" s="4"/>
      <c r="R67" s="4"/>
      <c r="S67" s="4"/>
      <c r="T67" s="4"/>
      <c r="U67" s="4"/>
      <c r="V67" s="4"/>
      <c r="W67" s="4"/>
      <c r="X67" s="4"/>
    </row>
    <row r="68" spans="1:24" s="3" customFormat="1" ht="30.75" customHeight="1" thickTop="1" thickBot="1" x14ac:dyDescent="0.35">
      <c r="A68" s="32" t="s">
        <v>28</v>
      </c>
      <c r="B68" s="32"/>
      <c r="C68" s="32"/>
      <c r="D68" s="33"/>
      <c r="E68" s="30"/>
      <c r="F68" s="30"/>
      <c r="G68" s="30"/>
      <c r="H68" s="30"/>
      <c r="I68" s="30"/>
      <c r="J68" s="30"/>
      <c r="K68" s="30"/>
      <c r="L68" s="30"/>
      <c r="M68" s="30"/>
      <c r="N68" s="30"/>
      <c r="O68" s="30"/>
      <c r="P68" s="42" t="str">
        <f>IF(OR(ISBLANK(E68),ISTEXT(E68)),"*Please enter in dd/mm/yyyy","")</f>
        <v>*Please enter in dd/mm/yyyy</v>
      </c>
      <c r="Q68" s="42"/>
      <c r="R68" s="42"/>
      <c r="S68" s="42"/>
      <c r="T68" s="42"/>
      <c r="U68" s="42"/>
      <c r="V68" s="42"/>
      <c r="W68" s="4"/>
      <c r="X68" s="4"/>
    </row>
    <row r="69" spans="1:24" s="3" customFormat="1" ht="15" thickTop="1" x14ac:dyDescent="0.3">
      <c r="A69" s="4"/>
      <c r="B69" s="4"/>
      <c r="C69" s="4"/>
      <c r="D69" s="4"/>
      <c r="E69" s="4"/>
      <c r="F69" s="4"/>
      <c r="G69" s="4"/>
      <c r="H69" s="4"/>
      <c r="I69" s="4"/>
      <c r="J69" s="4"/>
      <c r="K69" s="4"/>
      <c r="L69" s="4"/>
      <c r="M69" s="4"/>
      <c r="N69" s="4"/>
      <c r="O69" s="4"/>
      <c r="P69" s="4"/>
      <c r="Q69" s="4"/>
      <c r="R69" s="4"/>
      <c r="S69" s="4"/>
      <c r="T69" s="4"/>
      <c r="U69" s="4"/>
      <c r="V69" s="4"/>
      <c r="W69" s="4"/>
      <c r="X69" s="4"/>
    </row>
    <row r="70" spans="1:24" s="3" customFormat="1" ht="49.5" customHeight="1" x14ac:dyDescent="0.3">
      <c r="A70" s="28" t="s">
        <v>44</v>
      </c>
      <c r="B70" s="28"/>
      <c r="C70" s="28"/>
      <c r="D70" s="28"/>
      <c r="E70" s="28"/>
      <c r="F70" s="28"/>
      <c r="G70" s="28"/>
      <c r="H70" s="28"/>
      <c r="I70" s="28"/>
      <c r="J70" s="28"/>
      <c r="K70" s="28"/>
      <c r="L70" s="28"/>
      <c r="M70" s="28"/>
      <c r="N70" s="28"/>
      <c r="O70" s="28"/>
      <c r="P70" s="28"/>
      <c r="Q70" s="28"/>
      <c r="R70" s="28"/>
      <c r="S70" s="28"/>
      <c r="T70" s="28"/>
      <c r="U70" s="28"/>
      <c r="V70" s="28"/>
      <c r="W70" s="28"/>
      <c r="X70" s="28"/>
    </row>
    <row r="71" spans="1:24" s="3" customFormat="1" x14ac:dyDescent="0.3">
      <c r="A71" s="4"/>
      <c r="B71" s="4"/>
      <c r="C71" s="4"/>
      <c r="D71" s="4"/>
      <c r="E71" s="4"/>
      <c r="F71" s="4"/>
      <c r="G71" s="4"/>
      <c r="H71" s="4"/>
      <c r="I71" s="4"/>
      <c r="J71" s="4"/>
      <c r="K71" s="4"/>
      <c r="L71" s="4"/>
      <c r="M71" s="4"/>
      <c r="N71" s="4"/>
      <c r="O71" s="4"/>
      <c r="P71" s="4"/>
      <c r="Q71" s="4"/>
      <c r="R71" s="4"/>
      <c r="S71" s="4"/>
      <c r="T71" s="4"/>
      <c r="U71" s="4"/>
      <c r="V71" s="4"/>
      <c r="W71" s="4"/>
      <c r="X71" s="4"/>
    </row>
    <row r="72" spans="1:24" s="17" customFormat="1" x14ac:dyDescent="0.3">
      <c r="A72" s="37" t="s">
        <v>39</v>
      </c>
      <c r="B72" s="37"/>
      <c r="C72" s="37"/>
      <c r="D72" s="37"/>
      <c r="E72" s="37"/>
      <c r="F72" s="37"/>
      <c r="G72" s="37"/>
      <c r="H72" s="37"/>
      <c r="I72" s="37"/>
      <c r="J72" s="37"/>
      <c r="K72" s="37"/>
      <c r="L72" s="37"/>
      <c r="M72" s="37"/>
      <c r="N72" s="37"/>
      <c r="O72" s="37"/>
      <c r="P72" s="37"/>
      <c r="Q72" s="37"/>
      <c r="R72" s="37"/>
      <c r="S72" s="37"/>
      <c r="T72" s="37"/>
      <c r="U72" s="37"/>
      <c r="V72" s="37"/>
      <c r="W72" s="37"/>
      <c r="X72" s="37"/>
    </row>
    <row r="73" spans="1:24" s="3" customFormat="1" x14ac:dyDescent="0.3">
      <c r="A73" s="4"/>
      <c r="B73" s="4"/>
      <c r="C73" s="4"/>
      <c r="D73" s="4"/>
      <c r="E73" s="4"/>
      <c r="F73" s="4"/>
      <c r="G73" s="4"/>
      <c r="H73" s="4"/>
      <c r="I73" s="4"/>
      <c r="J73" s="4"/>
      <c r="K73" s="4"/>
      <c r="L73" s="4"/>
      <c r="M73" s="4"/>
      <c r="N73" s="4"/>
      <c r="O73" s="4"/>
      <c r="P73" s="4"/>
      <c r="Q73" s="4"/>
      <c r="R73" s="4"/>
      <c r="S73" s="4"/>
      <c r="T73" s="4"/>
      <c r="U73" s="4"/>
      <c r="V73" s="4"/>
      <c r="W73" s="4"/>
      <c r="X73" s="4"/>
    </row>
    <row r="74" spans="1:24" s="3" customFormat="1" ht="30.75" customHeight="1" thickBot="1" x14ac:dyDescent="0.35">
      <c r="A74" s="31" t="s">
        <v>29</v>
      </c>
      <c r="B74" s="31"/>
      <c r="C74" s="31"/>
      <c r="D74" s="31"/>
      <c r="E74" s="31"/>
      <c r="F74" s="31"/>
      <c r="G74" s="31"/>
      <c r="H74" s="31"/>
      <c r="I74" s="31"/>
      <c r="J74" s="31"/>
      <c r="K74" s="34"/>
      <c r="L74" s="35"/>
      <c r="M74" s="35"/>
      <c r="N74" s="35"/>
      <c r="O74" s="35"/>
      <c r="P74" s="35"/>
      <c r="Q74" s="35"/>
      <c r="R74" s="35"/>
      <c r="S74" s="35"/>
      <c r="T74" s="35"/>
      <c r="U74" s="35"/>
      <c r="V74" s="36"/>
      <c r="W74" s="4"/>
      <c r="X74" s="4"/>
    </row>
    <row r="75" spans="1:24" s="3" customFormat="1" ht="88.5" customHeight="1" thickTop="1" x14ac:dyDescent="0.3">
      <c r="A75" s="31" t="s">
        <v>40</v>
      </c>
      <c r="B75" s="31"/>
      <c r="C75" s="31"/>
      <c r="D75" s="31"/>
      <c r="E75" s="31"/>
      <c r="F75" s="31"/>
      <c r="G75" s="31"/>
      <c r="H75" s="31"/>
      <c r="I75" s="31"/>
      <c r="J75" s="31"/>
      <c r="K75" s="38"/>
      <c r="L75" s="39"/>
      <c r="M75" s="39"/>
      <c r="N75" s="39"/>
      <c r="O75" s="39"/>
      <c r="P75" s="39"/>
      <c r="Q75" s="39"/>
      <c r="R75" s="39"/>
      <c r="S75" s="39"/>
      <c r="T75" s="39"/>
      <c r="U75" s="39"/>
      <c r="V75" s="40"/>
      <c r="W75" s="4"/>
      <c r="X75" s="4"/>
    </row>
    <row r="76" spans="1:24" s="3" customFormat="1" ht="15" thickBot="1" x14ac:dyDescent="0.35">
      <c r="A76" s="4"/>
      <c r="B76" s="4"/>
      <c r="C76" s="4"/>
      <c r="D76" s="4"/>
      <c r="E76" s="4"/>
      <c r="F76" s="4"/>
      <c r="G76" s="4"/>
      <c r="H76" s="4"/>
      <c r="I76" s="4"/>
      <c r="J76" s="4"/>
      <c r="K76" s="4"/>
      <c r="L76" s="4"/>
      <c r="M76" s="4"/>
      <c r="N76" s="4"/>
      <c r="O76" s="4"/>
      <c r="P76" s="4"/>
      <c r="Q76" s="4"/>
      <c r="R76" s="4"/>
      <c r="S76" s="4"/>
      <c r="T76" s="4"/>
      <c r="U76" s="4"/>
      <c r="V76" s="4"/>
      <c r="W76" s="4"/>
      <c r="X76" s="4"/>
    </row>
    <row r="77" spans="1:24" s="3" customFormat="1" ht="30" customHeight="1" thickTop="1" thickBot="1" x14ac:dyDescent="0.35">
      <c r="A77" s="32" t="s">
        <v>30</v>
      </c>
      <c r="B77" s="32"/>
      <c r="C77" s="32"/>
      <c r="D77" s="32"/>
      <c r="E77" s="32"/>
      <c r="F77" s="32"/>
      <c r="G77" s="32"/>
      <c r="H77" s="32"/>
      <c r="I77" s="32"/>
      <c r="J77" s="32"/>
      <c r="K77" s="41"/>
      <c r="L77" s="41"/>
      <c r="M77" s="41"/>
      <c r="N77" s="41"/>
      <c r="O77" s="41"/>
      <c r="P77" s="41"/>
      <c r="Q77" s="41"/>
      <c r="R77" s="41"/>
      <c r="S77" s="41"/>
      <c r="T77" s="41"/>
      <c r="U77" s="41"/>
      <c r="V77" s="41"/>
      <c r="W77" s="4"/>
      <c r="X77" s="4"/>
    </row>
    <row r="78" spans="1:24" s="3" customFormat="1" ht="30" customHeight="1" thickTop="1" thickBot="1" x14ac:dyDescent="0.35">
      <c r="A78" s="32" t="s">
        <v>28</v>
      </c>
      <c r="B78" s="32"/>
      <c r="C78" s="32"/>
      <c r="D78" s="32"/>
      <c r="E78" s="32"/>
      <c r="F78" s="32"/>
      <c r="G78" s="32"/>
      <c r="H78" s="32"/>
      <c r="I78" s="32"/>
      <c r="J78" s="32"/>
      <c r="K78" s="43"/>
      <c r="L78" s="77"/>
      <c r="M78" s="77"/>
      <c r="N78" s="77"/>
      <c r="O78" s="77"/>
      <c r="P78" s="78"/>
      <c r="Q78" s="42" t="str">
        <f>IF(OR(ISBLANK(K78),ISTEXT(K78)),"*Please enter in dd/mm/yyyy","")</f>
        <v>*Please enter in dd/mm/yyyy</v>
      </c>
      <c r="R78" s="42"/>
      <c r="S78" s="42"/>
      <c r="T78" s="42"/>
      <c r="U78" s="42"/>
      <c r="V78" s="42"/>
      <c r="W78" s="42"/>
      <c r="X78" s="4"/>
    </row>
    <row r="79" spans="1:24" s="3" customFormat="1" ht="15" thickTop="1" x14ac:dyDescent="0.3">
      <c r="A79" s="4"/>
      <c r="B79" s="4"/>
      <c r="C79" s="4"/>
      <c r="D79" s="4"/>
      <c r="E79" s="4"/>
      <c r="F79" s="4"/>
      <c r="G79" s="4"/>
      <c r="H79" s="4"/>
      <c r="I79" s="4"/>
      <c r="J79" s="4"/>
      <c r="K79" s="4"/>
      <c r="L79" s="4"/>
      <c r="M79" s="4"/>
      <c r="N79" s="4"/>
      <c r="O79" s="4"/>
      <c r="P79" s="4"/>
      <c r="Q79" s="4"/>
      <c r="R79" s="4"/>
      <c r="S79" s="4"/>
      <c r="T79" s="4"/>
      <c r="U79" s="4"/>
      <c r="V79" s="4"/>
      <c r="W79" s="4"/>
      <c r="X79" s="4"/>
    </row>
    <row r="80" spans="1:24" s="3" customFormat="1" ht="36" customHeight="1" x14ac:dyDescent="0.3">
      <c r="A80" s="28" t="s">
        <v>32</v>
      </c>
      <c r="B80" s="28"/>
      <c r="C80" s="28"/>
      <c r="D80" s="28"/>
      <c r="E80" s="28"/>
      <c r="F80" s="28"/>
      <c r="G80" s="28"/>
      <c r="H80" s="28"/>
      <c r="I80" s="28"/>
      <c r="J80" s="28"/>
      <c r="K80" s="28"/>
      <c r="L80" s="28"/>
      <c r="M80" s="28"/>
      <c r="N80" s="28"/>
      <c r="O80" s="28"/>
      <c r="P80" s="28"/>
      <c r="Q80" s="28"/>
      <c r="R80" s="28"/>
      <c r="S80" s="28"/>
      <c r="T80" s="28"/>
      <c r="U80" s="28"/>
      <c r="V80" s="28"/>
      <c r="W80" s="28"/>
      <c r="X80" s="28"/>
    </row>
    <row r="81" s="3" customFormat="1" hidden="1" x14ac:dyDescent="0.3"/>
    <row r="82" hidden="1" x14ac:dyDescent="0.3"/>
    <row r="83" hidden="1" x14ac:dyDescent="0.3"/>
    <row r="84" hidden="1" x14ac:dyDescent="0.3"/>
    <row r="85" hidden="1" x14ac:dyDescent="0.3"/>
    <row r="86" hidden="1" x14ac:dyDescent="0.3"/>
    <row r="87" hidden="1" x14ac:dyDescent="0.3"/>
    <row r="88" hidden="1" x14ac:dyDescent="0.3"/>
    <row r="89" hidden="1" x14ac:dyDescent="0.3"/>
    <row r="90" hidden="1" x14ac:dyDescent="0.3"/>
    <row r="91" hidden="1" x14ac:dyDescent="0.3"/>
    <row r="92" hidden="1" x14ac:dyDescent="0.3"/>
    <row r="93" hidden="1" x14ac:dyDescent="0.3"/>
    <row r="94" hidden="1" x14ac:dyDescent="0.3"/>
    <row r="95" hidden="1" x14ac:dyDescent="0.3"/>
    <row r="96" hidden="1" x14ac:dyDescent="0.3"/>
    <row r="97" hidden="1" x14ac:dyDescent="0.3"/>
    <row r="98" hidden="1" x14ac:dyDescent="0.3"/>
    <row r="99" hidden="1" x14ac:dyDescent="0.3"/>
    <row r="100" hidden="1" x14ac:dyDescent="0.3"/>
    <row r="101" hidden="1" x14ac:dyDescent="0.3"/>
    <row r="102" hidden="1" x14ac:dyDescent="0.3"/>
    <row r="103" hidden="1" x14ac:dyDescent="0.3"/>
    <row r="104" hidden="1" x14ac:dyDescent="0.3"/>
    <row r="105" hidden="1" x14ac:dyDescent="0.3"/>
    <row r="106" hidden="1" x14ac:dyDescent="0.3"/>
    <row r="107" hidden="1" x14ac:dyDescent="0.3"/>
    <row r="108" hidden="1" x14ac:dyDescent="0.3"/>
    <row r="109" hidden="1" x14ac:dyDescent="0.3"/>
    <row r="110" hidden="1" x14ac:dyDescent="0.3"/>
    <row r="111" hidden="1" x14ac:dyDescent="0.3"/>
    <row r="112" hidden="1" x14ac:dyDescent="0.3"/>
    <row r="113" x14ac:dyDescent="0.3"/>
  </sheetData>
  <sheetProtection sheet="1" objects="1" scenarios="1" selectLockedCells="1"/>
  <mergeCells count="108">
    <mergeCell ref="J41:L41"/>
    <mergeCell ref="A41:I41"/>
    <mergeCell ref="N26:O26"/>
    <mergeCell ref="P26:W26"/>
    <mergeCell ref="B65:W65"/>
    <mergeCell ref="B16:W16"/>
    <mergeCell ref="J50:N50"/>
    <mergeCell ref="O50:V50"/>
    <mergeCell ref="B47:W47"/>
    <mergeCell ref="B42:W42"/>
    <mergeCell ref="M41:W41"/>
    <mergeCell ref="A43:I43"/>
    <mergeCell ref="J43:N43"/>
    <mergeCell ref="O43:V43"/>
    <mergeCell ref="N45:O45"/>
    <mergeCell ref="P45:W45"/>
    <mergeCell ref="A46:F46"/>
    <mergeCell ref="G46:H46"/>
    <mergeCell ref="I46:M46"/>
    <mergeCell ref="N46:O46"/>
    <mergeCell ref="P46:W46"/>
    <mergeCell ref="A50:I50"/>
    <mergeCell ref="B44:W44"/>
    <mergeCell ref="A21:X21"/>
    <mergeCell ref="A24:X24"/>
    <mergeCell ref="A23:H23"/>
    <mergeCell ref="I23:O23"/>
    <mergeCell ref="P23:V23"/>
    <mergeCell ref="G28:H28"/>
    <mergeCell ref="N28:O28"/>
    <mergeCell ref="P28:W28"/>
    <mergeCell ref="I48:V48"/>
    <mergeCell ref="I49:V49"/>
    <mergeCell ref="I30:V30"/>
    <mergeCell ref="A33:O33"/>
    <mergeCell ref="I34:W34"/>
    <mergeCell ref="A39:X39"/>
    <mergeCell ref="I38:O38"/>
    <mergeCell ref="P38:V38"/>
    <mergeCell ref="A45:F45"/>
    <mergeCell ref="G45:H45"/>
    <mergeCell ref="I45:M45"/>
    <mergeCell ref="A38:H38"/>
    <mergeCell ref="B27:W27"/>
    <mergeCell ref="A28:F28"/>
    <mergeCell ref="I28:M28"/>
    <mergeCell ref="A26:F26"/>
    <mergeCell ref="G26:H26"/>
    <mergeCell ref="I26:M26"/>
    <mergeCell ref="B29:W29"/>
    <mergeCell ref="B62:W62"/>
    <mergeCell ref="A54:X55"/>
    <mergeCell ref="A63:X63"/>
    <mergeCell ref="B64:W64"/>
    <mergeCell ref="F11:V11"/>
    <mergeCell ref="F12:V12"/>
    <mergeCell ref="F13:V13"/>
    <mergeCell ref="A61:X61"/>
    <mergeCell ref="B58:W58"/>
    <mergeCell ref="B60:W60"/>
    <mergeCell ref="B51:W51"/>
    <mergeCell ref="B22:W22"/>
    <mergeCell ref="B25:W25"/>
    <mergeCell ref="A32:J32"/>
    <mergeCell ref="B40:W40"/>
    <mergeCell ref="A48:H48"/>
    <mergeCell ref="A20:H20"/>
    <mergeCell ref="A30:H30"/>
    <mergeCell ref="K15:M15"/>
    <mergeCell ref="A53:X53"/>
    <mergeCell ref="A36:X36"/>
    <mergeCell ref="M32:O32"/>
    <mergeCell ref="I20:O20"/>
    <mergeCell ref="P20:V20"/>
    <mergeCell ref="A80:X80"/>
    <mergeCell ref="A66:X66"/>
    <mergeCell ref="E67:O67"/>
    <mergeCell ref="E68:O68"/>
    <mergeCell ref="A74:J74"/>
    <mergeCell ref="A67:D67"/>
    <mergeCell ref="A68:D68"/>
    <mergeCell ref="K74:V74"/>
    <mergeCell ref="A72:X72"/>
    <mergeCell ref="A70:X70"/>
    <mergeCell ref="K75:V75"/>
    <mergeCell ref="K77:V77"/>
    <mergeCell ref="A78:J78"/>
    <mergeCell ref="A75:J75"/>
    <mergeCell ref="A77:J77"/>
    <mergeCell ref="P68:V68"/>
    <mergeCell ref="K78:P78"/>
    <mergeCell ref="Q78:W78"/>
    <mergeCell ref="A13:E13"/>
    <mergeCell ref="A2:X2"/>
    <mergeCell ref="A4:X4"/>
    <mergeCell ref="A6:X6"/>
    <mergeCell ref="A18:X18"/>
    <mergeCell ref="A15:E15"/>
    <mergeCell ref="G15:J15"/>
    <mergeCell ref="A8:E8"/>
    <mergeCell ref="A9:E9"/>
    <mergeCell ref="A10:E10"/>
    <mergeCell ref="A11:E11"/>
    <mergeCell ref="A12:E12"/>
    <mergeCell ref="O15:V15"/>
    <mergeCell ref="F8:V8"/>
    <mergeCell ref="F9:V9"/>
    <mergeCell ref="F10:V10"/>
  </mergeCells>
  <conditionalFormatting sqref="I28:M28 P28:W28 I26:M26 P26:W26">
    <cfRule type="beginsWith" dxfId="5" priority="6" operator="beginsWith" text="*">
      <formula>LEFT(I26,LEN("*"))="*"</formula>
    </cfRule>
  </conditionalFormatting>
  <conditionalFormatting sqref="I45:M45 P45:W45">
    <cfRule type="beginsWith" dxfId="4" priority="5" operator="beginsWith" text="*">
      <formula>LEFT(I45,LEN("*"))="*"</formula>
    </cfRule>
  </conditionalFormatting>
  <conditionalFormatting sqref="I46:M46 P46:W46">
    <cfRule type="beginsWith" dxfId="3" priority="4" operator="beginsWith" text="*">
      <formula>LEFT(I46,LEN("*"))="*"</formula>
    </cfRule>
  </conditionalFormatting>
  <conditionalFormatting sqref="B51 B47 B40 B29 B27 B25 B22 B65">
    <cfRule type="beginsWith" dxfId="2" priority="3" operator="beginsWith" text="STOP">
      <formula>LEFT(B22,LEN("STOP"))="STOP"</formula>
    </cfRule>
  </conditionalFormatting>
  <conditionalFormatting sqref="B44:W44">
    <cfRule type="beginsWith" dxfId="1" priority="2" operator="beginsWith" text="STOP">
      <formula>LEFT(B44,LEN("STOP"))="STOP"</formula>
    </cfRule>
  </conditionalFormatting>
  <conditionalFormatting sqref="B16:W16">
    <cfRule type="beginsWith" dxfId="0" priority="1" operator="beginsWith" text="STOP">
      <formula>LEFT(B16,LEN("STOP"))="STOP"</formula>
    </cfRule>
  </conditionalFormatting>
  <dataValidations count="5">
    <dataValidation type="list" allowBlank="1" showInputMessage="1" showErrorMessage="1" promptTitle="Type or retirement" prompt="Select: Flexible or Partial" sqref="K15" xr:uid="{00000000-0002-0000-0000-000000000000}">
      <formula1>"Flexible,Partial"</formula1>
    </dataValidation>
    <dataValidation type="list" allowBlank="1" showInputMessage="1" showErrorMessage="1" sqref="M32:O32" xr:uid="{00000000-0002-0000-0000-000001000000}">
      <formula1>"Yes, No"</formula1>
    </dataValidation>
    <dataValidation type="list" allowBlank="1" showInputMessage="1" showErrorMessage="1" sqref="J41:L41" xr:uid="{00000000-0002-0000-0000-000002000000}">
      <formula1>"First, Second"</formula1>
    </dataValidation>
    <dataValidation type="list" allowBlank="1" showInputMessage="1" showErrorMessage="1" sqref="K74:V74" xr:uid="{00000000-0002-0000-0000-000003000000}">
      <formula1>"Approved, Not-approved"</formula1>
    </dataValidation>
    <dataValidation operator="greaterThanOrEqual" allowBlank="1" showInputMessage="1" showErrorMessage="1" sqref="I23:O23" xr:uid="{00000000-0002-0000-0000-000004000000}"/>
  </dataValidations>
  <pageMargins left="0.70866141732283472" right="0.70866141732283472" top="0.74803149606299213" bottom="0.74803149606299213" header="0.31496062992125984" footer="0.31496062992125984"/>
  <pageSetup paperSize="9" scale="76" fitToHeight="0" orientation="portrait" r:id="rId1"/>
  <headerFooter>
    <oddHeader>&amp;R&amp;F</oddHeader>
    <oddFooter>&amp;L&amp;"-,Bold"Imperial College London Confidential&amp;C&amp;D&amp;RPage &amp;P of &amp;N</oddFooter>
  </headerFooter>
  <rowBreaks count="2" manualBreakCount="2">
    <brk id="29" max="23" man="1"/>
    <brk id="52" max="2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Imperial College London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Job, Phillip</dc:creator>
  <cp:lastModifiedBy>Job, Phillip</cp:lastModifiedBy>
  <cp:lastPrinted>2018-11-09T13:09:04Z</cp:lastPrinted>
  <dcterms:created xsi:type="dcterms:W3CDTF">2018-04-13T10:52:52Z</dcterms:created>
  <dcterms:modified xsi:type="dcterms:W3CDTF">2019-07-26T08:53:31Z</dcterms:modified>
</cp:coreProperties>
</file>