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imperiallondon-my.sharepoint.com/personal/pmwf_ic_ac_uk/Documents/pmwf stuff/All work/RESEARCH/OpenScopes/low-cost OPT/"/>
    </mc:Choice>
  </mc:AlternateContent>
  <xr:revisionPtr revIDLastSave="0" documentId="8_{4AC4ACDB-B6E1-409B-8A74-AB7BA00519A8}" xr6:coauthVersionLast="44" xr6:coauthVersionMax="44" xr10:uidLastSave="{00000000-0000-0000-0000-000000000000}"/>
  <bookViews>
    <workbookView xWindow="690" yWindow="3195" windowWidth="23280" windowHeight="15030" activeTab="3" xr2:uid="{00000000-000D-0000-FFFF-FFFF00000000}"/>
  </bookViews>
  <sheets>
    <sheet name="OPT stand" sheetId="2" r:id="rId1"/>
    <sheet name=" Micro-imaging arm" sheetId="5" r:id="rId2"/>
    <sheet name="Macro-imaging arm" sheetId="4" r:id="rId3"/>
    <sheet name="Light source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7" l="1"/>
  <c r="F10" i="4"/>
  <c r="F21" i="5"/>
  <c r="L21" i="5"/>
  <c r="F4" i="5" l="1"/>
  <c r="F2" i="4" l="1"/>
  <c r="F3" i="4"/>
  <c r="F4" i="4"/>
  <c r="F5" i="4"/>
  <c r="F5" i="7"/>
  <c r="F6" i="7"/>
  <c r="F7" i="7"/>
  <c r="F8" i="7"/>
  <c r="F9" i="7"/>
  <c r="F10" i="7"/>
  <c r="F11" i="7"/>
  <c r="F13" i="7"/>
  <c r="F14" i="7"/>
  <c r="F15" i="7"/>
  <c r="F16" i="7"/>
  <c r="F19" i="7" s="1"/>
  <c r="F17" i="7"/>
  <c r="F4" i="7"/>
  <c r="F19" i="5"/>
  <c r="F2" i="5"/>
  <c r="F3" i="5"/>
  <c r="L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9" i="2" l="1"/>
  <c r="F8" i="2"/>
  <c r="F7" i="2"/>
  <c r="F23" i="5" l="1"/>
  <c r="F5" i="2"/>
  <c r="F4" i="2"/>
  <c r="F3" i="2"/>
  <c r="F11" i="2" s="1"/>
</calcChain>
</file>

<file path=xl/sharedStrings.xml><?xml version="1.0" encoding="utf-8"?>
<sst xmlns="http://schemas.openxmlformats.org/spreadsheetml/2006/main" count="219" uniqueCount="123">
  <si>
    <t>Thorlabs</t>
  </si>
  <si>
    <t>PT3/M</t>
  </si>
  <si>
    <t>Price</t>
  </si>
  <si>
    <t>Part #</t>
  </si>
  <si>
    <t>Description</t>
  </si>
  <si>
    <t>Supplier</t>
  </si>
  <si>
    <t>Quantity</t>
  </si>
  <si>
    <t>KM200</t>
  </si>
  <si>
    <t>2" Kinematic mount</t>
  </si>
  <si>
    <t>Zaber</t>
  </si>
  <si>
    <t>Homemade</t>
  </si>
  <si>
    <t>Total</t>
  </si>
  <si>
    <t>MECHANICS</t>
  </si>
  <si>
    <t>Note</t>
  </si>
  <si>
    <t>50mm posts [x5]</t>
  </si>
  <si>
    <t>Universal 50mm post holders with bases[x5]</t>
  </si>
  <si>
    <t>SM1D12CZ</t>
  </si>
  <si>
    <t>Z635316-1EA</t>
  </si>
  <si>
    <t>Sigma Aldrich</t>
  </si>
  <si>
    <t>ER8-P4</t>
  </si>
  <si>
    <t>Universal 30mm post holder with base</t>
  </si>
  <si>
    <t>20mm post</t>
  </si>
  <si>
    <t>Machined parts</t>
  </si>
  <si>
    <t>6mm rods (8")</t>
  </si>
  <si>
    <t>LCP02/M</t>
  </si>
  <si>
    <t>X-plate</t>
  </si>
  <si>
    <t>LCP09</t>
  </si>
  <si>
    <t>60 mm Cage Plate with Ø2.2" (Ø56.0 mm) Double Bore for SM2 Lens Tube Mounting</t>
  </si>
  <si>
    <t>TL mount</t>
  </si>
  <si>
    <t>Edmund Optics</t>
  </si>
  <si>
    <t>#58-430</t>
  </si>
  <si>
    <t>Telecentric lens (1x)</t>
  </si>
  <si>
    <t>SM1A2</t>
  </si>
  <si>
    <t>SM2T2</t>
  </si>
  <si>
    <t>SM2L30</t>
  </si>
  <si>
    <t>SM2L20C</t>
  </si>
  <si>
    <t>SM2E60</t>
  </si>
  <si>
    <t>LCP01B</t>
  </si>
  <si>
    <t>Graduated zero-aperture iris</t>
  </si>
  <si>
    <t>Adapter with External SM1 Threads and Internal SM2 Threads</t>
  </si>
  <si>
    <t>SM2 (2.035"-40) Coupler, External Threads, 1/2" Long</t>
  </si>
  <si>
    <t> SM2 Lens Tube, 3" Thread Depth, One Retaining Ring Included</t>
  </si>
  <si>
    <t>SM2 Slotted Lens Tube, 2" Thread Depth, 2 Retaining Rings Included</t>
  </si>
  <si>
    <t>SM2 Series Extension Tube, 6"</t>
  </si>
  <si>
    <t>60 mm Cage Mounting Bracket</t>
  </si>
  <si>
    <t>FILTERS</t>
  </si>
  <si>
    <t>OBJECTIVE</t>
  </si>
  <si>
    <t>THREAD ADAPTER</t>
  </si>
  <si>
    <t>AC508-200-A</t>
  </si>
  <si>
    <t>f = 200.0 mm, Ø2" Achromatic Doublet, ARC: 400 - 700 nm</t>
  </si>
  <si>
    <t>Manufacturer</t>
  </si>
  <si>
    <t>Hellma</t>
  </si>
  <si>
    <t>NM17AS-T4-MC04-HSM8</t>
  </si>
  <si>
    <t>Stepper motor</t>
  </si>
  <si>
    <t>X-MCB1-KX13BG</t>
  </si>
  <si>
    <t>Stepper motor controller and PSU</t>
  </si>
  <si>
    <t>704-001-30-10</t>
  </si>
  <si>
    <t>Cuvette (30mm optical path)</t>
  </si>
  <si>
    <t>TOTAL</t>
  </si>
  <si>
    <t>Lab jack [55x40mm plates]</t>
  </si>
  <si>
    <t>UK distributor is  Laser2000</t>
  </si>
  <si>
    <t>TR50/M</t>
  </si>
  <si>
    <t>UPH50/M</t>
  </si>
  <si>
    <t>SM2A31</t>
  </si>
  <si>
    <t>Adapter with External C-Mount Threads and Internal SM2 Threads</t>
  </si>
  <si>
    <t>HOMEMADE</t>
  </si>
  <si>
    <t>ESTIMATED TOTAL</t>
  </si>
  <si>
    <t>Price is estimated</t>
  </si>
  <si>
    <t>Cairn</t>
  </si>
  <si>
    <t>MULTILITE</t>
  </si>
  <si>
    <t>Power supply/controller for LEDs</t>
  </si>
  <si>
    <t>LED 470</t>
  </si>
  <si>
    <t>LED 660</t>
  </si>
  <si>
    <t>LED 740</t>
  </si>
  <si>
    <t>470nm LED</t>
  </si>
  <si>
    <t>660nm LED</t>
  </si>
  <si>
    <t>740nm LED</t>
  </si>
  <si>
    <t>CP02/M</t>
  </si>
  <si>
    <t>CP12</t>
  </si>
  <si>
    <t>ER2-P4</t>
  </si>
  <si>
    <t>UPH75/M</t>
  </si>
  <si>
    <t>Filter 470</t>
  </si>
  <si>
    <t>Filter 660</t>
  </si>
  <si>
    <t>Filter 740</t>
  </si>
  <si>
    <t>30mm cage plate - 1" bore</t>
  </si>
  <si>
    <t>30mm cage plate, SM1 Threaded</t>
  </si>
  <si>
    <t>2" 6mm cage rod (pack of 4)</t>
  </si>
  <si>
    <t>470nm excitation filter</t>
  </si>
  <si>
    <t>660nm excitation filter</t>
  </si>
  <si>
    <t>740nm excitation filter</t>
  </si>
  <si>
    <t>XYZ stage kit (25mm) (3x DTS25/Mr + 1x DTSA bracket)</t>
  </si>
  <si>
    <t>Stand for tip/tilt mount, motor adapter</t>
  </si>
  <si>
    <t>6mm rods (2")</t>
  </si>
  <si>
    <t>1" Fresnel lens</t>
  </si>
  <si>
    <t>FRP125</t>
  </si>
  <si>
    <t>Cairn Research Ltd</t>
  </si>
  <si>
    <t>AmScope</t>
  </si>
  <si>
    <t>Chroma</t>
  </si>
  <si>
    <t>DC/ET810/90M , DC/ET525/50M , DC/ET720/60M</t>
  </si>
  <si>
    <t>4X Infinity Plan Achromatic Microscope Objective (AmScope PF4X-INF $67)</t>
  </si>
  <si>
    <t>Adapter for objective to SM1 thread</t>
  </si>
  <si>
    <t>Alternative:</t>
  </si>
  <si>
    <t>Cellcam (fan-cooled IMX183 mono)</t>
  </si>
  <si>
    <t>Camera (ideally want low dark current , large chip size): IRIS 9</t>
  </si>
  <si>
    <t>Manual 1" filter slider (CFS1/M)</t>
  </si>
  <si>
    <t>FW102C</t>
  </si>
  <si>
    <t>Motorized filter wheel</t>
  </si>
  <si>
    <t>01-IRIS-9-USB-M-16-C</t>
  </si>
  <si>
    <t>Teledyne Photometrics</t>
  </si>
  <si>
    <t>Magnification depends on sample size</t>
  </si>
  <si>
    <t>LED light engine</t>
  </si>
  <si>
    <t>Post holder base</t>
  </si>
  <si>
    <t>Post Holder, 75mm</t>
  </si>
  <si>
    <t>1/2" mounting post, 75mm</t>
  </si>
  <si>
    <t>Multimode laser light engine</t>
  </si>
  <si>
    <t>LDI-7</t>
  </si>
  <si>
    <t>FRP251</t>
  </si>
  <si>
    <t>2", f=51mm Fresnel lens collimator</t>
  </si>
  <si>
    <t>ED1-S20-MD</t>
  </si>
  <si>
    <t>1" 20 degree square engineered diffuser</t>
  </si>
  <si>
    <t>fibre vibrator</t>
  </si>
  <si>
    <t>Filters as required</t>
  </si>
  <si>
    <t>Multimode optical fibre (integrated with LDI-7)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</si>
</sst>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0" fillId="2" borderId="0" xfId="0" applyFill="1"/>
    <xf numFmtId="8" fontId="0" fillId="0" borderId="0" xfId="0" applyNumberFormat="1"/>
    <xf numFmtId="0" fontId="3" fillId="0" borderId="0" xfId="0" applyFont="1"/>
    <xf numFmtId="0" fontId="1" fillId="0" borderId="1" xfId="0" applyFont="1" applyBorder="1"/>
    <xf numFmtId="164" fontId="0" fillId="0" borderId="0" xfId="0" applyNumberFormat="1"/>
    <xf numFmtId="164" fontId="0" fillId="0" borderId="0" xfId="0" applyNumberFormat="1" applyFill="1"/>
    <xf numFmtId="164" fontId="1" fillId="0" borderId="1" xfId="0" applyNumberFormat="1" applyFont="1" applyBorder="1"/>
    <xf numFmtId="0" fontId="4" fillId="3" borderId="0" xfId="0" applyFont="1" applyFill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right" indent="1"/>
    </xf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7" fillId="0" borderId="0" xfId="0" applyFont="1" applyFill="1"/>
    <xf numFmtId="0" fontId="4" fillId="0" borderId="0" xfId="0" applyFont="1" applyFill="1"/>
    <xf numFmtId="0" fontId="8" fillId="0" borderId="0" xfId="1" applyFont="1" applyFill="1"/>
    <xf numFmtId="0" fontId="6" fillId="0" borderId="0" xfId="0" applyFont="1" applyFill="1"/>
    <xf numFmtId="8" fontId="4" fillId="0" borderId="0" xfId="0" applyNumberFormat="1" applyFont="1" applyFill="1"/>
    <xf numFmtId="0" fontId="6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ECFF"/>
      <color rgb="FFFFE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3219450</xdr:colOff>
      <xdr:row>16</xdr:row>
      <xdr:rowOff>104776</xdr:rowOff>
    </xdr:from>
    <xdr:to>
      <xdr:col>3</xdr:col>
      <xdr:colOff>104775</xdr:colOff>
      <xdr:row>35</xdr:row>
      <xdr:rowOff>98754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3343276"/>
          <a:ext cx="1952625" cy="3613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25</xdr:row>
      <xdr:rowOff>1998</xdr:rowOff>
    </xdr:from>
    <xdr:to>
      <xdr:col>6</xdr:col>
      <xdr:colOff>2133600</xdr:colOff>
      <xdr:row>44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4764498"/>
          <a:ext cx="3924300" cy="372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12</xdr:row>
      <xdr:rowOff>0</xdr:rowOff>
    </xdr:from>
    <xdr:to>
      <xdr:col>6</xdr:col>
      <xdr:colOff>2162174</xdr:colOff>
      <xdr:row>31</xdr:row>
      <xdr:rowOff>140139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2286000"/>
          <a:ext cx="4571999" cy="3759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edmundoptics.com/p/10x-silvertl-telecentric-lens/1529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workbookViewId="0">
      <selection activeCell="G15" sqref="G15"/>
    </sheetView>
  </sheetViews>
  <sheetFormatPr defaultRowHeight="15" x14ac:dyDescent="0.25"/>
  <cols>
    <col min="1" max="1" width="36.140625" bestFit="1" customWidth="1"/>
    <col min="2" max="2" width="62.85546875" bestFit="1" customWidth="1"/>
    <col min="3" max="3" width="13.140625" bestFit="1" customWidth="1"/>
    <col min="7" max="7" width="75.42578125" bestFit="1" customWidth="1"/>
  </cols>
  <sheetData>
    <row r="1" spans="1:7" x14ac:dyDescent="0.25">
      <c r="A1" s="2" t="s">
        <v>3</v>
      </c>
      <c r="B1" s="2" t="s">
        <v>4</v>
      </c>
      <c r="C1" s="2" t="s">
        <v>50</v>
      </c>
      <c r="D1" s="2" t="s">
        <v>2</v>
      </c>
      <c r="E1" s="2" t="s">
        <v>6</v>
      </c>
      <c r="F1" s="2" t="s">
        <v>11</v>
      </c>
      <c r="G1" s="2" t="s">
        <v>13</v>
      </c>
    </row>
    <row r="2" spans="1:7" x14ac:dyDescent="0.25">
      <c r="A2" s="2" t="s">
        <v>12</v>
      </c>
    </row>
    <row r="3" spans="1:7" s="1" customFormat="1" x14ac:dyDescent="0.25">
      <c r="A3" s="1" t="s">
        <v>7</v>
      </c>
      <c r="B3" s="1" t="s">
        <v>8</v>
      </c>
      <c r="C3" s="1" t="s">
        <v>0</v>
      </c>
      <c r="D3" s="1">
        <v>57.95</v>
      </c>
      <c r="E3" s="1">
        <v>1</v>
      </c>
      <c r="F3" s="9">
        <f>E3*D3</f>
        <v>57.95</v>
      </c>
    </row>
    <row r="4" spans="1:7" s="1" customFormat="1" x14ac:dyDescent="0.25">
      <c r="A4" s="1" t="s">
        <v>17</v>
      </c>
      <c r="B4" s="1" t="s">
        <v>59</v>
      </c>
      <c r="C4" s="1" t="s">
        <v>18</v>
      </c>
      <c r="D4" s="1">
        <v>109</v>
      </c>
      <c r="E4" s="1">
        <v>1</v>
      </c>
      <c r="F4" s="9">
        <f>E4*D4</f>
        <v>109</v>
      </c>
    </row>
    <row r="5" spans="1:7" s="1" customFormat="1" x14ac:dyDescent="0.25">
      <c r="A5" s="1" t="s">
        <v>1</v>
      </c>
      <c r="B5" s="1" t="s">
        <v>90</v>
      </c>
      <c r="C5" s="1" t="s">
        <v>0</v>
      </c>
      <c r="D5" s="1">
        <v>677.03</v>
      </c>
      <c r="E5" s="1">
        <v>1</v>
      </c>
      <c r="F5" s="9">
        <f>E5*D5</f>
        <v>677.03</v>
      </c>
    </row>
    <row r="6" spans="1:7" s="1" customFormat="1" x14ac:dyDescent="0.25">
      <c r="A6" s="1" t="s">
        <v>91</v>
      </c>
      <c r="B6" s="1" t="s">
        <v>22</v>
      </c>
      <c r="C6" s="1" t="s">
        <v>10</v>
      </c>
      <c r="E6" s="1">
        <v>1</v>
      </c>
      <c r="F6" s="9">
        <v>500</v>
      </c>
    </row>
    <row r="7" spans="1:7" s="1" customFormat="1" x14ac:dyDescent="0.25">
      <c r="A7" s="1" t="s">
        <v>52</v>
      </c>
      <c r="B7" s="1" t="s">
        <v>53</v>
      </c>
      <c r="C7" s="1" t="s">
        <v>9</v>
      </c>
      <c r="D7" s="1">
        <v>159</v>
      </c>
      <c r="E7" s="1">
        <v>1</v>
      </c>
      <c r="F7" s="9">
        <f t="shared" ref="F7:F9" si="0">E7*D7</f>
        <v>159</v>
      </c>
      <c r="G7" s="1" t="s">
        <v>60</v>
      </c>
    </row>
    <row r="8" spans="1:7" s="1" customFormat="1" x14ac:dyDescent="0.25">
      <c r="A8" s="1" t="s">
        <v>54</v>
      </c>
      <c r="B8" s="1" t="s">
        <v>55</v>
      </c>
      <c r="C8" s="1" t="s">
        <v>9</v>
      </c>
      <c r="D8" s="1">
        <v>733</v>
      </c>
      <c r="E8" s="1">
        <v>1</v>
      </c>
      <c r="F8" s="9">
        <f t="shared" si="0"/>
        <v>733</v>
      </c>
      <c r="G8" s="1" t="s">
        <v>60</v>
      </c>
    </row>
    <row r="9" spans="1:7" s="1" customFormat="1" x14ac:dyDescent="0.25">
      <c r="A9" s="1" t="s">
        <v>56</v>
      </c>
      <c r="B9" s="1" t="s">
        <v>57</v>
      </c>
      <c r="C9" s="1" t="s">
        <v>51</v>
      </c>
      <c r="D9" s="1">
        <v>80</v>
      </c>
      <c r="E9" s="1">
        <v>1</v>
      </c>
      <c r="F9" s="9">
        <f t="shared" si="0"/>
        <v>80</v>
      </c>
      <c r="G9" s="1" t="s">
        <v>67</v>
      </c>
    </row>
    <row r="10" spans="1:7" x14ac:dyDescent="0.25">
      <c r="F10" s="8"/>
    </row>
    <row r="11" spans="1:7" x14ac:dyDescent="0.25">
      <c r="A11" s="2" t="s">
        <v>58</v>
      </c>
      <c r="E11" s="7" t="s">
        <v>11</v>
      </c>
      <c r="F11" s="10">
        <f>SUM(F3:F9)</f>
        <v>2315.98</v>
      </c>
    </row>
    <row r="22" spans="1:7" x14ac:dyDescent="0.25">
      <c r="G22" s="1"/>
    </row>
    <row r="23" spans="1:7" x14ac:dyDescent="0.25">
      <c r="A23" s="1"/>
      <c r="B23" s="1"/>
      <c r="C23" s="1"/>
      <c r="D23" s="1"/>
      <c r="E23" s="1"/>
      <c r="F23" s="1"/>
      <c r="G23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topLeftCell="C1" workbookViewId="0">
      <selection activeCell="I1" sqref="I1:L1"/>
    </sheetView>
  </sheetViews>
  <sheetFormatPr defaultRowHeight="15" x14ac:dyDescent="0.25"/>
  <cols>
    <col min="1" max="1" width="22.7109375" bestFit="1" customWidth="1"/>
    <col min="2" max="2" width="70.28515625" customWidth="1"/>
    <col min="3" max="3" width="17.28515625" customWidth="1"/>
    <col min="6" max="6" width="11.42578125" customWidth="1"/>
    <col min="7" max="7" width="35.42578125" customWidth="1"/>
    <col min="8" max="8" width="24.5703125" customWidth="1"/>
    <col min="9" max="9" width="12.5703125" customWidth="1"/>
  </cols>
  <sheetData>
    <row r="1" spans="1:12" x14ac:dyDescent="0.25">
      <c r="A1" s="2" t="s">
        <v>3</v>
      </c>
      <c r="B1" s="2" t="s">
        <v>4</v>
      </c>
      <c r="C1" s="2" t="s">
        <v>50</v>
      </c>
      <c r="D1" s="2" t="s">
        <v>2</v>
      </c>
      <c r="E1" s="2" t="s">
        <v>6</v>
      </c>
      <c r="F1" s="2" t="s">
        <v>11</v>
      </c>
      <c r="G1" s="2" t="s">
        <v>13</v>
      </c>
      <c r="H1" s="2"/>
      <c r="I1" s="14" t="s">
        <v>50</v>
      </c>
      <c r="J1" s="14" t="s">
        <v>2</v>
      </c>
      <c r="K1" s="14" t="s">
        <v>6</v>
      </c>
      <c r="L1" s="14" t="s">
        <v>11</v>
      </c>
    </row>
    <row r="2" spans="1:12" x14ac:dyDescent="0.25">
      <c r="A2" s="4" t="s">
        <v>16</v>
      </c>
      <c r="B2" t="s">
        <v>38</v>
      </c>
      <c r="C2" t="s">
        <v>0</v>
      </c>
      <c r="D2">
        <v>93.93</v>
      </c>
      <c r="E2">
        <v>1</v>
      </c>
      <c r="F2" s="8">
        <f t="shared" ref="F2:F17" si="0">D2*E2</f>
        <v>93.93</v>
      </c>
    </row>
    <row r="3" spans="1:12" x14ac:dyDescent="0.25">
      <c r="A3" s="4" t="s">
        <v>79</v>
      </c>
      <c r="B3" t="s">
        <v>92</v>
      </c>
      <c r="C3" t="s">
        <v>0</v>
      </c>
      <c r="D3">
        <v>17.91</v>
      </c>
      <c r="E3">
        <v>1</v>
      </c>
      <c r="F3" s="8">
        <f t="shared" si="0"/>
        <v>17.91</v>
      </c>
    </row>
    <row r="4" spans="1:12" x14ac:dyDescent="0.25">
      <c r="A4" s="4" t="s">
        <v>105</v>
      </c>
      <c r="B4" t="s">
        <v>106</v>
      </c>
      <c r="C4" t="s">
        <v>0</v>
      </c>
      <c r="D4">
        <v>908.98</v>
      </c>
      <c r="E4">
        <v>1</v>
      </c>
      <c r="F4" s="8">
        <f t="shared" si="0"/>
        <v>908.98</v>
      </c>
      <c r="G4" s="16" t="s">
        <v>101</v>
      </c>
      <c r="H4" s="14" t="s">
        <v>104</v>
      </c>
      <c r="I4" s="14" t="s">
        <v>0</v>
      </c>
      <c r="J4" s="14">
        <v>124.17</v>
      </c>
      <c r="K4" s="14">
        <v>1</v>
      </c>
      <c r="L4" s="15">
        <f>J4*K4</f>
        <v>124.17</v>
      </c>
    </row>
    <row r="5" spans="1:12" x14ac:dyDescent="0.25">
      <c r="A5" s="4" t="s">
        <v>24</v>
      </c>
      <c r="B5" t="s">
        <v>25</v>
      </c>
      <c r="C5" t="s">
        <v>0</v>
      </c>
      <c r="D5">
        <v>31.65</v>
      </c>
      <c r="E5">
        <v>1</v>
      </c>
      <c r="F5" s="8">
        <f t="shared" si="0"/>
        <v>31.65</v>
      </c>
    </row>
    <row r="6" spans="1:12" x14ac:dyDescent="0.25">
      <c r="A6" s="4" t="s">
        <v>19</v>
      </c>
      <c r="B6" t="s">
        <v>23</v>
      </c>
      <c r="C6" t="s">
        <v>0</v>
      </c>
      <c r="D6">
        <v>34.340000000000003</v>
      </c>
      <c r="E6">
        <v>1</v>
      </c>
      <c r="F6" s="8">
        <f t="shared" si="0"/>
        <v>34.340000000000003</v>
      </c>
    </row>
    <row r="7" spans="1:12" x14ac:dyDescent="0.25">
      <c r="A7" s="4" t="s">
        <v>32</v>
      </c>
      <c r="B7" t="s">
        <v>39</v>
      </c>
      <c r="C7" t="s">
        <v>0</v>
      </c>
      <c r="D7">
        <v>19.88</v>
      </c>
      <c r="E7">
        <v>1</v>
      </c>
      <c r="F7" s="8">
        <f t="shared" si="0"/>
        <v>19.88</v>
      </c>
    </row>
    <row r="8" spans="1:12" x14ac:dyDescent="0.25">
      <c r="A8" s="4" t="s">
        <v>33</v>
      </c>
      <c r="B8" t="s">
        <v>40</v>
      </c>
      <c r="C8" t="s">
        <v>0</v>
      </c>
      <c r="D8">
        <v>28.21</v>
      </c>
      <c r="E8">
        <v>1</v>
      </c>
      <c r="F8" s="8">
        <f t="shared" si="0"/>
        <v>28.21</v>
      </c>
    </row>
    <row r="9" spans="1:12" x14ac:dyDescent="0.25">
      <c r="A9" s="4" t="s">
        <v>34</v>
      </c>
      <c r="B9" t="s">
        <v>41</v>
      </c>
      <c r="C9" t="s">
        <v>0</v>
      </c>
      <c r="D9">
        <v>28.57</v>
      </c>
      <c r="E9">
        <v>1</v>
      </c>
      <c r="F9" s="8">
        <f t="shared" si="0"/>
        <v>28.57</v>
      </c>
    </row>
    <row r="10" spans="1:12" x14ac:dyDescent="0.25">
      <c r="A10" s="4" t="s">
        <v>37</v>
      </c>
      <c r="B10" t="s">
        <v>44</v>
      </c>
      <c r="C10" t="s">
        <v>0</v>
      </c>
      <c r="D10">
        <v>24.15</v>
      </c>
      <c r="E10">
        <v>2</v>
      </c>
      <c r="F10" s="8">
        <f t="shared" si="0"/>
        <v>48.3</v>
      </c>
    </row>
    <row r="11" spans="1:12" x14ac:dyDescent="0.25">
      <c r="A11" s="4" t="s">
        <v>61</v>
      </c>
      <c r="B11" t="s">
        <v>14</v>
      </c>
      <c r="C11" t="s">
        <v>0</v>
      </c>
      <c r="D11">
        <v>4.01</v>
      </c>
      <c r="E11">
        <v>2</v>
      </c>
      <c r="F11" s="8">
        <f t="shared" si="0"/>
        <v>8.02</v>
      </c>
    </row>
    <row r="12" spans="1:12" x14ac:dyDescent="0.25">
      <c r="A12" s="4" t="s">
        <v>62</v>
      </c>
      <c r="B12" t="s">
        <v>15</v>
      </c>
      <c r="C12" t="s">
        <v>0</v>
      </c>
      <c r="D12">
        <v>24.75</v>
      </c>
      <c r="E12">
        <v>2</v>
      </c>
      <c r="F12" s="8">
        <f t="shared" si="0"/>
        <v>49.5</v>
      </c>
    </row>
    <row r="13" spans="1:12" x14ac:dyDescent="0.25">
      <c r="A13" s="4" t="s">
        <v>26</v>
      </c>
      <c r="B13" t="s">
        <v>27</v>
      </c>
      <c r="C13" t="s">
        <v>0</v>
      </c>
      <c r="D13">
        <v>34.29</v>
      </c>
      <c r="E13">
        <v>2</v>
      </c>
      <c r="F13" s="8">
        <f t="shared" si="0"/>
        <v>68.58</v>
      </c>
    </row>
    <row r="14" spans="1:12" x14ac:dyDescent="0.25">
      <c r="A14" s="4" t="s">
        <v>35</v>
      </c>
      <c r="B14" t="s">
        <v>42</v>
      </c>
      <c r="C14" t="s">
        <v>0</v>
      </c>
      <c r="D14">
        <v>63.92</v>
      </c>
      <c r="E14">
        <v>1</v>
      </c>
      <c r="F14" s="8">
        <f t="shared" si="0"/>
        <v>63.92</v>
      </c>
    </row>
    <row r="15" spans="1:12" x14ac:dyDescent="0.25">
      <c r="A15" s="4" t="s">
        <v>36</v>
      </c>
      <c r="B15" t="s">
        <v>43</v>
      </c>
      <c r="C15" t="s">
        <v>0</v>
      </c>
      <c r="D15">
        <v>49.71</v>
      </c>
      <c r="E15">
        <v>1</v>
      </c>
      <c r="F15" s="8">
        <f t="shared" si="0"/>
        <v>49.71</v>
      </c>
    </row>
    <row r="16" spans="1:12" x14ac:dyDescent="0.25">
      <c r="A16" s="4" t="s">
        <v>48</v>
      </c>
      <c r="B16" t="s">
        <v>49</v>
      </c>
      <c r="C16" t="s">
        <v>0</v>
      </c>
      <c r="D16">
        <v>84.41</v>
      </c>
      <c r="E16">
        <v>1</v>
      </c>
      <c r="F16" s="8">
        <f t="shared" si="0"/>
        <v>84.41</v>
      </c>
    </row>
    <row r="17" spans="1:12" x14ac:dyDescent="0.25">
      <c r="A17" s="4" t="s">
        <v>63</v>
      </c>
      <c r="B17" t="s">
        <v>64</v>
      </c>
      <c r="C17" t="s">
        <v>0</v>
      </c>
      <c r="D17">
        <v>20.69</v>
      </c>
      <c r="E17">
        <v>1</v>
      </c>
      <c r="F17" s="8">
        <f t="shared" si="0"/>
        <v>20.69</v>
      </c>
    </row>
    <row r="18" spans="1:12" s="6" customFormat="1" x14ac:dyDescent="0.25">
      <c r="A18" s="11" t="s">
        <v>46</v>
      </c>
      <c r="B18" s="12" t="s">
        <v>99</v>
      </c>
      <c r="C18" s="12" t="s">
        <v>96</v>
      </c>
      <c r="D18" s="12">
        <v>100</v>
      </c>
      <c r="E18" s="12">
        <v>1</v>
      </c>
      <c r="F18" s="13">
        <f>D18*E18</f>
        <v>100</v>
      </c>
      <c r="G18" s="12"/>
      <c r="H18" s="12"/>
    </row>
    <row r="19" spans="1:12" s="6" customFormat="1" x14ac:dyDescent="0.25">
      <c r="A19" s="11" t="s">
        <v>47</v>
      </c>
      <c r="B19" s="12" t="s">
        <v>100</v>
      </c>
      <c r="C19" s="12" t="s">
        <v>0</v>
      </c>
      <c r="D19" s="12">
        <v>16.399999999999999</v>
      </c>
      <c r="E19" s="12">
        <v>1</v>
      </c>
      <c r="F19" s="13">
        <f t="shared" ref="F19:F21" si="1">D19*E19</f>
        <v>16.399999999999999</v>
      </c>
      <c r="G19" s="12"/>
      <c r="H19" s="12"/>
    </row>
    <row r="20" spans="1:12" s="6" customFormat="1" x14ac:dyDescent="0.25">
      <c r="A20" s="11" t="s">
        <v>45</v>
      </c>
      <c r="B20" s="12" t="s">
        <v>98</v>
      </c>
      <c r="C20" s="12" t="s">
        <v>97</v>
      </c>
      <c r="D20" s="12">
        <v>299.87</v>
      </c>
      <c r="E20" s="12">
        <v>3</v>
      </c>
      <c r="F20" s="13">
        <v>899.61</v>
      </c>
      <c r="G20" s="12"/>
      <c r="H20" s="12"/>
    </row>
    <row r="21" spans="1:12" s="6" customFormat="1" x14ac:dyDescent="0.25">
      <c r="A21" s="11" t="s">
        <v>107</v>
      </c>
      <c r="B21" s="12" t="s">
        <v>103</v>
      </c>
      <c r="C21" s="12" t="s">
        <v>108</v>
      </c>
      <c r="D21" s="12">
        <v>9950</v>
      </c>
      <c r="E21" s="12">
        <v>1</v>
      </c>
      <c r="F21" s="13">
        <f t="shared" si="1"/>
        <v>9950</v>
      </c>
      <c r="G21" s="18" t="s">
        <v>101</v>
      </c>
      <c r="H21" s="17" t="s">
        <v>102</v>
      </c>
      <c r="I21" s="17" t="s">
        <v>95</v>
      </c>
      <c r="J21" s="17">
        <v>895</v>
      </c>
      <c r="K21" s="17">
        <v>1</v>
      </c>
      <c r="L21" s="19">
        <f>J21*K21</f>
        <v>895</v>
      </c>
    </row>
    <row r="22" spans="1:12" x14ac:dyDescent="0.25">
      <c r="F22" s="8"/>
    </row>
    <row r="23" spans="1:12" x14ac:dyDescent="0.25">
      <c r="A23" s="3" t="s">
        <v>66</v>
      </c>
      <c r="E23" s="7" t="s">
        <v>11</v>
      </c>
      <c r="F23" s="10">
        <f>SUM(F2:F21)</f>
        <v>12522.61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"/>
  <sheetViews>
    <sheetView workbookViewId="0">
      <selection activeCell="A6" sqref="A6:F7"/>
    </sheetView>
  </sheetViews>
  <sheetFormatPr defaultRowHeight="15" x14ac:dyDescent="0.25"/>
  <cols>
    <col min="1" max="1" width="18" bestFit="1" customWidth="1"/>
    <col min="2" max="2" width="39.7109375" customWidth="1"/>
    <col min="3" max="3" width="14.7109375" bestFit="1" customWidth="1"/>
    <col min="4" max="4" width="11.28515625" bestFit="1" customWidth="1"/>
    <col min="7" max="7" width="37" customWidth="1"/>
    <col min="8" max="8" width="32" customWidth="1"/>
    <col min="9" max="9" width="14.85546875" customWidth="1"/>
  </cols>
  <sheetData>
    <row r="1" spans="1:13" s="21" customFormat="1" x14ac:dyDescent="0.25">
      <c r="A1" s="20" t="s">
        <v>3</v>
      </c>
      <c r="B1" s="20" t="s">
        <v>4</v>
      </c>
      <c r="C1" s="20" t="s">
        <v>50</v>
      </c>
      <c r="D1" s="20" t="s">
        <v>2</v>
      </c>
      <c r="E1" s="20" t="s">
        <v>6</v>
      </c>
      <c r="F1" s="20" t="s">
        <v>11</v>
      </c>
      <c r="G1" s="20" t="s">
        <v>13</v>
      </c>
      <c r="I1" s="14" t="s">
        <v>50</v>
      </c>
      <c r="J1" s="14" t="s">
        <v>2</v>
      </c>
      <c r="K1" s="14" t="s">
        <v>6</v>
      </c>
      <c r="L1" s="14" t="s">
        <v>11</v>
      </c>
    </row>
    <row r="2" spans="1:13" s="21" customFormat="1" x14ac:dyDescent="0.25">
      <c r="A2" s="22" t="s">
        <v>30</v>
      </c>
      <c r="B2" s="21" t="s">
        <v>31</v>
      </c>
      <c r="C2" s="21" t="s">
        <v>29</v>
      </c>
      <c r="D2" s="21">
        <v>845.75</v>
      </c>
      <c r="E2" s="21">
        <v>1</v>
      </c>
      <c r="F2" s="21">
        <f t="shared" ref="F2:F5" si="0">D2*E2</f>
        <v>845.75</v>
      </c>
      <c r="G2" s="21" t="s">
        <v>109</v>
      </c>
    </row>
    <row r="3" spans="1:13" s="21" customFormat="1" x14ac:dyDescent="0.25">
      <c r="A3" s="21" t="s">
        <v>65</v>
      </c>
      <c r="B3" s="21" t="s">
        <v>28</v>
      </c>
      <c r="C3" s="21" t="s">
        <v>22</v>
      </c>
      <c r="D3" s="23"/>
      <c r="E3" s="21">
        <v>1</v>
      </c>
      <c r="F3" s="21">
        <f t="shared" si="0"/>
        <v>0</v>
      </c>
    </row>
    <row r="4" spans="1:13" s="21" customFormat="1" x14ac:dyDescent="0.25">
      <c r="A4" s="21" t="s">
        <v>80</v>
      </c>
      <c r="B4" s="21" t="s">
        <v>20</v>
      </c>
      <c r="C4" s="21" t="s">
        <v>0</v>
      </c>
      <c r="D4" s="21">
        <v>24.15</v>
      </c>
      <c r="E4" s="21">
        <v>1</v>
      </c>
      <c r="F4" s="21">
        <f t="shared" si="0"/>
        <v>24.15</v>
      </c>
    </row>
    <row r="5" spans="1:13" s="21" customFormat="1" x14ac:dyDescent="0.25">
      <c r="A5" s="21" t="s">
        <v>61</v>
      </c>
      <c r="B5" s="21" t="s">
        <v>21</v>
      </c>
      <c r="C5" s="21" t="s">
        <v>0</v>
      </c>
      <c r="D5" s="21">
        <v>3.66</v>
      </c>
      <c r="E5" s="21">
        <v>1</v>
      </c>
      <c r="F5" s="21">
        <f t="shared" si="0"/>
        <v>3.66</v>
      </c>
    </row>
    <row r="6" spans="1:13" s="21" customFormat="1" x14ac:dyDescent="0.25">
      <c r="A6" s="21" t="s">
        <v>105</v>
      </c>
      <c r="B6" s="21" t="s">
        <v>106</v>
      </c>
      <c r="C6" s="21" t="s">
        <v>0</v>
      </c>
      <c r="D6" s="21">
        <v>908.98</v>
      </c>
      <c r="E6" s="21">
        <v>1</v>
      </c>
      <c r="F6" s="21">
        <v>908.98</v>
      </c>
      <c r="G6" s="25" t="s">
        <v>101</v>
      </c>
      <c r="H6" s="23" t="s">
        <v>104</v>
      </c>
      <c r="I6" s="23" t="s">
        <v>0</v>
      </c>
      <c r="J6" s="23">
        <v>124.17</v>
      </c>
      <c r="K6" s="23">
        <v>1</v>
      </c>
      <c r="L6" s="23">
        <v>124.17</v>
      </c>
      <c r="M6" s="23"/>
    </row>
    <row r="7" spans="1:13" s="21" customFormat="1" x14ac:dyDescent="0.25">
      <c r="A7" s="21" t="s">
        <v>45</v>
      </c>
      <c r="B7" s="21" t="s">
        <v>98</v>
      </c>
      <c r="C7" s="21" t="s">
        <v>97</v>
      </c>
      <c r="D7" s="21">
        <v>299.87</v>
      </c>
      <c r="E7" s="21">
        <v>3</v>
      </c>
      <c r="F7" s="21">
        <v>899.61</v>
      </c>
    </row>
    <row r="8" spans="1:13" s="21" customFormat="1" x14ac:dyDescent="0.25">
      <c r="A8" s="21" t="s">
        <v>107</v>
      </c>
      <c r="B8" s="21" t="s">
        <v>103</v>
      </c>
      <c r="C8" s="21" t="s">
        <v>108</v>
      </c>
      <c r="D8" s="24">
        <v>9950</v>
      </c>
      <c r="E8" s="21">
        <v>1</v>
      </c>
      <c r="F8" s="21">
        <v>9950</v>
      </c>
      <c r="G8" s="25" t="s">
        <v>101</v>
      </c>
      <c r="H8" s="23" t="s">
        <v>102</v>
      </c>
      <c r="I8" s="23" t="s">
        <v>95</v>
      </c>
      <c r="J8" s="23">
        <v>895</v>
      </c>
      <c r="K8" s="23">
        <v>1</v>
      </c>
      <c r="L8" s="23">
        <v>895</v>
      </c>
      <c r="M8" s="23"/>
    </row>
    <row r="9" spans="1:13" x14ac:dyDescent="0.25">
      <c r="A9" s="4"/>
      <c r="D9" s="5"/>
      <c r="F9" s="6"/>
    </row>
    <row r="10" spans="1:13" x14ac:dyDescent="0.25">
      <c r="A10" s="3" t="s">
        <v>66</v>
      </c>
      <c r="E10" s="7" t="s">
        <v>58</v>
      </c>
      <c r="F10" s="7">
        <f>SUM(F2:F8)</f>
        <v>12632.15</v>
      </c>
    </row>
  </sheetData>
  <hyperlinks>
    <hyperlink ref="A2" r:id="rId1" display="https://www.edmundoptics.com/p/10x-silvertl-telecentric-lens/15293/" xr:uid="{00000000-0004-0000-02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tabSelected="1" workbookViewId="0">
      <selection activeCell="L14" sqref="L14"/>
    </sheetView>
  </sheetViews>
  <sheetFormatPr defaultRowHeight="15" x14ac:dyDescent="0.25"/>
  <cols>
    <col min="1" max="1" width="9.85546875" bestFit="1" customWidth="1"/>
    <col min="2" max="2" width="44.140625" customWidth="1"/>
    <col min="3" max="3" width="18.28515625" customWidth="1"/>
  </cols>
  <sheetData>
    <row r="1" spans="1:7" x14ac:dyDescent="0.25">
      <c r="A1" s="2" t="s">
        <v>3</v>
      </c>
      <c r="B1" s="2" t="s">
        <v>4</v>
      </c>
      <c r="C1" s="2" t="s">
        <v>5</v>
      </c>
      <c r="D1" s="2" t="s">
        <v>2</v>
      </c>
      <c r="E1" s="2" t="s">
        <v>6</v>
      </c>
      <c r="F1" s="2" t="s">
        <v>11</v>
      </c>
      <c r="G1" s="2" t="s">
        <v>13</v>
      </c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6" t="s">
        <v>110</v>
      </c>
      <c r="B3" s="26"/>
      <c r="C3" s="2"/>
      <c r="D3" s="2"/>
      <c r="E3" s="2"/>
      <c r="F3" s="2"/>
      <c r="G3" s="2"/>
    </row>
    <row r="4" spans="1:7" x14ac:dyDescent="0.25">
      <c r="A4" t="s">
        <v>69</v>
      </c>
      <c r="B4" t="s">
        <v>70</v>
      </c>
      <c r="C4" t="s">
        <v>68</v>
      </c>
      <c r="D4">
        <v>945</v>
      </c>
      <c r="E4">
        <v>1</v>
      </c>
      <c r="F4">
        <f>D4*E4</f>
        <v>945</v>
      </c>
    </row>
    <row r="5" spans="1:7" x14ac:dyDescent="0.25">
      <c r="A5" t="s">
        <v>71</v>
      </c>
      <c r="B5" t="s">
        <v>74</v>
      </c>
      <c r="C5" t="s">
        <v>68</v>
      </c>
      <c r="D5">
        <v>289</v>
      </c>
      <c r="E5">
        <v>1</v>
      </c>
      <c r="F5">
        <f t="shared" ref="F5:F17" si="0">D5*E5</f>
        <v>289</v>
      </c>
    </row>
    <row r="6" spans="1:7" x14ac:dyDescent="0.25">
      <c r="A6" t="s">
        <v>72</v>
      </c>
      <c r="B6" t="s">
        <v>75</v>
      </c>
      <c r="C6" t="s">
        <v>68</v>
      </c>
      <c r="D6">
        <v>289</v>
      </c>
      <c r="E6">
        <v>1</v>
      </c>
      <c r="F6">
        <f t="shared" si="0"/>
        <v>289</v>
      </c>
    </row>
    <row r="7" spans="1:7" x14ac:dyDescent="0.25">
      <c r="A7" t="s">
        <v>73</v>
      </c>
      <c r="B7" t="s">
        <v>76</v>
      </c>
      <c r="C7" t="s">
        <v>68</v>
      </c>
      <c r="D7">
        <v>289</v>
      </c>
      <c r="E7">
        <v>1</v>
      </c>
      <c r="F7">
        <f t="shared" si="0"/>
        <v>289</v>
      </c>
    </row>
    <row r="8" spans="1:7" x14ac:dyDescent="0.25">
      <c r="A8" t="s">
        <v>77</v>
      </c>
      <c r="B8" t="s">
        <v>85</v>
      </c>
      <c r="C8" t="s">
        <v>0</v>
      </c>
      <c r="D8">
        <v>15.9</v>
      </c>
      <c r="E8">
        <v>3</v>
      </c>
      <c r="F8">
        <f t="shared" si="0"/>
        <v>47.7</v>
      </c>
    </row>
    <row r="9" spans="1:7" x14ac:dyDescent="0.25">
      <c r="A9" t="s">
        <v>78</v>
      </c>
      <c r="B9" t="s">
        <v>84</v>
      </c>
      <c r="C9" t="s">
        <v>0</v>
      </c>
      <c r="D9">
        <v>25.59</v>
      </c>
      <c r="E9">
        <v>3</v>
      </c>
      <c r="F9">
        <f t="shared" si="0"/>
        <v>76.77</v>
      </c>
    </row>
    <row r="10" spans="1:7" x14ac:dyDescent="0.25">
      <c r="A10" t="s">
        <v>79</v>
      </c>
      <c r="B10" t="s">
        <v>86</v>
      </c>
      <c r="C10" t="s">
        <v>0</v>
      </c>
      <c r="D10">
        <v>17.91</v>
      </c>
      <c r="E10">
        <v>3</v>
      </c>
      <c r="F10">
        <f t="shared" si="0"/>
        <v>53.730000000000004</v>
      </c>
    </row>
    <row r="11" spans="1:7" x14ac:dyDescent="0.25">
      <c r="A11" t="s">
        <v>80</v>
      </c>
      <c r="B11" t="s">
        <v>112</v>
      </c>
      <c r="C11" t="s">
        <v>0</v>
      </c>
      <c r="D11">
        <v>6.39</v>
      </c>
      <c r="E11">
        <v>3</v>
      </c>
      <c r="F11">
        <f t="shared" si="0"/>
        <v>19.169999999999998</v>
      </c>
    </row>
    <row r="12" spans="1:7" x14ac:dyDescent="0.25">
      <c r="B12" t="s">
        <v>111</v>
      </c>
      <c r="D12">
        <v>4.0199999999999996</v>
      </c>
      <c r="E12">
        <v>3</v>
      </c>
      <c r="F12">
        <f t="shared" si="0"/>
        <v>12.059999999999999</v>
      </c>
    </row>
    <row r="13" spans="1:7" x14ac:dyDescent="0.25">
      <c r="A13" t="s">
        <v>61</v>
      </c>
      <c r="B13" t="s">
        <v>113</v>
      </c>
      <c r="C13" t="s">
        <v>0</v>
      </c>
      <c r="D13">
        <v>3.66</v>
      </c>
      <c r="E13">
        <v>3</v>
      </c>
      <c r="F13">
        <f t="shared" si="0"/>
        <v>10.98</v>
      </c>
    </row>
    <row r="14" spans="1:7" x14ac:dyDescent="0.25">
      <c r="A14" t="s">
        <v>81</v>
      </c>
      <c r="B14" t="s">
        <v>87</v>
      </c>
      <c r="C14" t="s">
        <v>0</v>
      </c>
      <c r="D14">
        <v>299.87</v>
      </c>
      <c r="E14">
        <v>1</v>
      </c>
      <c r="F14">
        <f t="shared" si="0"/>
        <v>299.87</v>
      </c>
    </row>
    <row r="15" spans="1:7" x14ac:dyDescent="0.25">
      <c r="A15" t="s">
        <v>82</v>
      </c>
      <c r="B15" t="s">
        <v>88</v>
      </c>
      <c r="C15" t="s">
        <v>0</v>
      </c>
      <c r="D15">
        <v>299.87</v>
      </c>
      <c r="E15">
        <v>1</v>
      </c>
      <c r="F15">
        <f t="shared" si="0"/>
        <v>299.87</v>
      </c>
    </row>
    <row r="16" spans="1:7" x14ac:dyDescent="0.25">
      <c r="A16" t="s">
        <v>83</v>
      </c>
      <c r="B16" t="s">
        <v>89</v>
      </c>
      <c r="C16" t="s">
        <v>0</v>
      </c>
      <c r="D16">
        <v>299.87</v>
      </c>
      <c r="E16">
        <v>1</v>
      </c>
      <c r="F16">
        <f t="shared" si="0"/>
        <v>299.87</v>
      </c>
    </row>
    <row r="17" spans="1:6" x14ac:dyDescent="0.25">
      <c r="A17" t="s">
        <v>94</v>
      </c>
      <c r="B17" t="s">
        <v>93</v>
      </c>
      <c r="C17" t="s">
        <v>0</v>
      </c>
      <c r="D17">
        <v>17.45</v>
      </c>
      <c r="E17">
        <v>3</v>
      </c>
      <c r="F17">
        <f t="shared" si="0"/>
        <v>52.349999999999994</v>
      </c>
    </row>
    <row r="19" spans="1:6" x14ac:dyDescent="0.25">
      <c r="E19" s="7" t="s">
        <v>11</v>
      </c>
      <c r="F19" s="7">
        <f>SUM(F4:F17)</f>
        <v>2984.37</v>
      </c>
    </row>
    <row r="21" spans="1:6" x14ac:dyDescent="0.25">
      <c r="A21" s="26" t="s">
        <v>114</v>
      </c>
      <c r="B21" s="26"/>
    </row>
    <row r="22" spans="1:6" x14ac:dyDescent="0.25">
      <c r="A22" t="s">
        <v>115</v>
      </c>
      <c r="C22" t="s">
        <v>95</v>
      </c>
    </row>
    <row r="23" spans="1:6" x14ac:dyDescent="0.25">
      <c r="A23" t="s">
        <v>105</v>
      </c>
      <c r="B23" t="s">
        <v>106</v>
      </c>
      <c r="C23" t="s">
        <v>0</v>
      </c>
      <c r="D23">
        <v>908.98</v>
      </c>
      <c r="E23">
        <v>1</v>
      </c>
      <c r="F23">
        <v>908.98</v>
      </c>
    </row>
    <row r="24" spans="1:6" x14ac:dyDescent="0.25">
      <c r="B24" s="6" t="s">
        <v>121</v>
      </c>
    </row>
    <row r="25" spans="1:6" x14ac:dyDescent="0.25">
      <c r="A25" t="s">
        <v>116</v>
      </c>
      <c r="B25" t="s">
        <v>117</v>
      </c>
      <c r="C25" t="s">
        <v>0</v>
      </c>
      <c r="D25">
        <v>17.21</v>
      </c>
      <c r="E25">
        <v>1</v>
      </c>
      <c r="F25">
        <v>17.21</v>
      </c>
    </row>
    <row r="26" spans="1:6" x14ac:dyDescent="0.25">
      <c r="A26" t="s">
        <v>118</v>
      </c>
      <c r="B26" t="s">
        <v>119</v>
      </c>
      <c r="C26" t="s">
        <v>0</v>
      </c>
      <c r="D26">
        <v>101.75</v>
      </c>
      <c r="E26">
        <v>1</v>
      </c>
      <c r="F26">
        <v>101.75</v>
      </c>
    </row>
    <row r="27" spans="1:6" x14ac:dyDescent="0.25">
      <c r="B27" s="12" t="s">
        <v>122</v>
      </c>
      <c r="C27" s="6"/>
      <c r="D27">
        <v>0</v>
      </c>
      <c r="E27">
        <v>1</v>
      </c>
      <c r="F27">
        <v>0</v>
      </c>
    </row>
    <row r="28" spans="1:6" x14ac:dyDescent="0.25">
      <c r="B28" s="12" t="s">
        <v>120</v>
      </c>
      <c r="C28" s="12" t="s">
        <v>95</v>
      </c>
      <c r="D28" s="12">
        <v>200</v>
      </c>
      <c r="E28" s="12">
        <v>1</v>
      </c>
      <c r="F28" s="12">
        <v>200</v>
      </c>
    </row>
    <row r="29" spans="1:6" x14ac:dyDescent="0.25">
      <c r="B29" s="6"/>
    </row>
  </sheetData>
  <mergeCells count="2">
    <mergeCell ref="A3:B3"/>
    <mergeCell ref="A21:B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0570B7CFEC4EB6A14E6E935E0D93" ma:contentTypeVersion="13" ma:contentTypeDescription="Create a new document." ma:contentTypeScope="" ma:versionID="7f977ab05cba3192cf09eb49e39d3303">
  <xsd:schema xmlns:xsd="http://www.w3.org/2001/XMLSchema" xmlns:xs="http://www.w3.org/2001/XMLSchema" xmlns:p="http://schemas.microsoft.com/office/2006/metadata/properties" xmlns:ns3="c5239d6f-caa6-4924-a305-e75e8b9f0d9d" xmlns:ns4="7afb8c29-a2b8-4255-94f1-d850b9eb3fcf" targetNamespace="http://schemas.microsoft.com/office/2006/metadata/properties" ma:root="true" ma:fieldsID="7e167fa11135f4ef174c6e5a64d6b2d7" ns3:_="" ns4:_="">
    <xsd:import namespace="c5239d6f-caa6-4924-a305-e75e8b9f0d9d"/>
    <xsd:import namespace="7afb8c29-a2b8-4255-94f1-d850b9eb3f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239d6f-caa6-4924-a305-e75e8b9f0d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b8c29-a2b8-4255-94f1-d850b9eb3fc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74A978-219F-49E1-819C-ED854710BA56}">
  <ds:schemaRefs>
    <ds:schemaRef ds:uri="http://www.w3.org/XML/1998/namespace"/>
    <ds:schemaRef ds:uri="http://schemas.microsoft.com/office/2006/documentManagement/types"/>
    <ds:schemaRef ds:uri="http://purl.org/dc/elements/1.1/"/>
    <ds:schemaRef ds:uri="c5239d6f-caa6-4924-a305-e75e8b9f0d9d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afb8c29-a2b8-4255-94f1-d850b9eb3fcf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3AE59B-5F7B-401E-AF4F-5B3ACB733B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239d6f-caa6-4924-a305-e75e8b9f0d9d"/>
    <ds:schemaRef ds:uri="7afb8c29-a2b8-4255-94f1-d850b9eb3f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CDE8ED-9A48-409D-9DE5-8E49356D7B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OPT stand</vt:lpstr>
      <vt:lpstr> Micro-imaging arm</vt:lpstr>
      <vt:lpstr>Macro-imaging arm</vt:lpstr>
      <vt:lpstr>Light sources</vt:lpstr>
    </vt:vector>
  </TitlesOfParts>
  <Company>The Francis Crick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Sunil Kumar</dc:creator>
  <cp:lastModifiedBy>Paul French</cp:lastModifiedBy>
  <cp:lastPrinted>2018-09-14T12:22:44Z</cp:lastPrinted>
  <dcterms:created xsi:type="dcterms:W3CDTF">2018-09-14T11:22:39Z</dcterms:created>
  <dcterms:modified xsi:type="dcterms:W3CDTF">2021-04-24T19:25:28Z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0x01010090670570B7CFEC4EB6A14E6E935E0D93</vt:lpwstr>
  </property>
</Properties>
</file>